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Quique\Desktop\webQuique\"/>
    </mc:Choice>
  </mc:AlternateContent>
  <bookViews>
    <workbookView xWindow="0" yWindow="0" windowWidth="20490" windowHeight="7455"/>
  </bookViews>
  <sheets>
    <sheet name="Ejemplo" sheetId="1" r:id="rId1"/>
    <sheet name="Hoja1" sheetId="2" r:id="rId2"/>
  </sheets>
  <definedNames>
    <definedName name="Beneficio_en_Euros">Ejemplo!$D$20</definedName>
    <definedName name="Beneficio_Prod1">Ejemplo!$C$18</definedName>
    <definedName name="Beneficio_Prod2">Ejemplo!$D$18</definedName>
    <definedName name="Beneficio_Prod3">Ejemplo!$E$18</definedName>
    <definedName name="Coste_materiales">Ejemplo!$C$5</definedName>
    <definedName name="Incremento_Actividad">Ejemplo!$C$2</definedName>
    <definedName name="Salario_hora">Ejemplo!$C$4</definedName>
    <definedName name="solver_adj" localSheetId="0" hidden="1">Ejemplo!$C$9:$E$9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Ejemplo!$F$14</definedName>
    <definedName name="solver_lhs2" localSheetId="0" hidden="1">Ejemplo!$F$10</definedName>
    <definedName name="solver_lhs3" localSheetId="0" hidden="1">Ejemplo!$C$18</definedName>
    <definedName name="solver_lhs4" localSheetId="0" hidden="1">Ejemplo!$D$18</definedName>
    <definedName name="solver_lhs5" localSheetId="0" hidden="1">Ejemplo!$E$18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Ejemplo!$D$20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hs1" localSheetId="0" hidden="1">200000</definedName>
    <definedName name="solver_rhs2" localSheetId="0" hidden="1">40000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Tipo_de_cambio">Ejemplo!$C$3</definedName>
    <definedName name="Uds_vendidas_Prod1">Ejemplo!$C$9</definedName>
    <definedName name="Uds_vendidas_Prod2">Ejemplo!$D$9</definedName>
    <definedName name="Uds_vendidas_Prod3">Ejemplo!$E$9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F14" i="1" l="1"/>
  <c r="F10" i="1"/>
  <c r="D16" i="1" l="1"/>
  <c r="E12" i="1"/>
  <c r="C16" i="1"/>
  <c r="C12" i="1" l="1"/>
  <c r="C18" i="1" s="1"/>
  <c r="E16" i="1"/>
  <c r="E18" i="1" s="1"/>
  <c r="D12" i="1"/>
  <c r="D18" i="1" s="1"/>
  <c r="D20" i="1" l="1"/>
</calcChain>
</file>

<file path=xl/sharedStrings.xml><?xml version="1.0" encoding="utf-8"?>
<sst xmlns="http://schemas.openxmlformats.org/spreadsheetml/2006/main" count="19" uniqueCount="19">
  <si>
    <t>Incremento actividad</t>
  </si>
  <si>
    <t>Tipo de cambio</t>
  </si>
  <si>
    <t>Salario/hora</t>
  </si>
  <si>
    <t>Coste materiales</t>
  </si>
  <si>
    <t>Precio de venta</t>
  </si>
  <si>
    <t>Materiales necesarios (uds)</t>
  </si>
  <si>
    <t>Gastos indirectos fabr.</t>
  </si>
  <si>
    <t>Beneficio Neto</t>
  </si>
  <si>
    <t>Producto 1</t>
  </si>
  <si>
    <t>Producto 2</t>
  </si>
  <si>
    <t>Producto 3</t>
  </si>
  <si>
    <t>Horas producción (ud)</t>
  </si>
  <si>
    <t>Coste fabricación</t>
  </si>
  <si>
    <t>Facturación por ventas</t>
  </si>
  <si>
    <t>Total beneficio en euros</t>
  </si>
  <si>
    <t>Uds vendidas año anterior</t>
  </si>
  <si>
    <t>Ventas en unidades</t>
  </si>
  <si>
    <t>Total de uds vendidas</t>
  </si>
  <si>
    <t>Total horas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</si>
</sst>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0.0%"/>
    <numFmt numFmtId="165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3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8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showGridLines="0" tabSelected="1" topLeftCell="A4" workbookViewId="0">
      <selection activeCell="F14" sqref="F14"/>
    </sheetView>
  </sheetViews>
  <sheetFormatPr baseColWidth="10" defaultRowHeight="15" x14ac:dyDescent="0.25"/>
  <cols>
    <col min="1" max="1" width="2.140625" customWidth="1"/>
    <col min="2" max="2" width="24.7109375" customWidth="1"/>
    <col min="3" max="3" width="15.140625" bestFit="1" customWidth="1"/>
    <col min="4" max="4" width="14.140625" bestFit="1" customWidth="1"/>
    <col min="5" max="5" width="15.140625" bestFit="1" customWidth="1"/>
  </cols>
  <sheetData>
    <row r="2" spans="2:6" x14ac:dyDescent="0.25">
      <c r="B2" s="1" t="s">
        <v>0</v>
      </c>
      <c r="C2" s="5">
        <v>0.03</v>
      </c>
    </row>
    <row r="3" spans="2:6" x14ac:dyDescent="0.25">
      <c r="B3" s="1" t="s">
        <v>1</v>
      </c>
      <c r="C3" s="6">
        <v>7.9850000000000003</v>
      </c>
    </row>
    <row r="4" spans="2:6" x14ac:dyDescent="0.25">
      <c r="B4" s="1" t="s">
        <v>2</v>
      </c>
      <c r="C4" s="3">
        <v>13.4</v>
      </c>
    </row>
    <row r="5" spans="2:6" x14ac:dyDescent="0.25">
      <c r="B5" s="1" t="s">
        <v>3</v>
      </c>
      <c r="C5" s="3">
        <v>3.15</v>
      </c>
    </row>
    <row r="6" spans="2:6" x14ac:dyDescent="0.25">
      <c r="B6" s="1"/>
    </row>
    <row r="7" spans="2:6" x14ac:dyDescent="0.25">
      <c r="B7" s="1"/>
      <c r="C7" s="11" t="s">
        <v>8</v>
      </c>
      <c r="D7" s="11" t="s">
        <v>9</v>
      </c>
      <c r="E7" s="11" t="s">
        <v>10</v>
      </c>
    </row>
    <row r="8" spans="2:6" x14ac:dyDescent="0.25">
      <c r="B8" s="1" t="s">
        <v>15</v>
      </c>
      <c r="C8" s="4">
        <v>1527</v>
      </c>
      <c r="D8" s="4">
        <v>3027</v>
      </c>
      <c r="E8" s="4">
        <v>6487</v>
      </c>
    </row>
    <row r="9" spans="2:6" x14ac:dyDescent="0.25">
      <c r="B9" s="1" t="s">
        <v>16</v>
      </c>
      <c r="C9" s="2">
        <f>ROUND(C8*(1+$C$2),0)</f>
        <v>1573</v>
      </c>
      <c r="D9" s="2">
        <f t="shared" ref="D9:E9" si="0">ROUND(D8*(1+$C$2),0)</f>
        <v>3118</v>
      </c>
      <c r="E9" s="2">
        <f t="shared" si="0"/>
        <v>6682</v>
      </c>
    </row>
    <row r="10" spans="2:6" x14ac:dyDescent="0.25">
      <c r="B10" s="1" t="s">
        <v>17</v>
      </c>
      <c r="C10" s="2"/>
      <c r="D10" s="2"/>
      <c r="E10" s="2"/>
      <c r="F10" s="2">
        <f>SUM(C9:E9)</f>
        <v>11373</v>
      </c>
    </row>
    <row r="11" spans="2:6" x14ac:dyDescent="0.25">
      <c r="B11" s="1" t="s">
        <v>4</v>
      </c>
      <c r="C11" s="3">
        <v>300</v>
      </c>
      <c r="D11" s="3">
        <v>220</v>
      </c>
      <c r="E11" s="3">
        <v>140</v>
      </c>
    </row>
    <row r="12" spans="2:6" x14ac:dyDescent="0.25">
      <c r="B12" s="1" t="s">
        <v>13</v>
      </c>
      <c r="C12" s="2">
        <f>+C9*C11</f>
        <v>471900</v>
      </c>
      <c r="D12" s="2">
        <f t="shared" ref="D12:E12" si="1">+D9*D11</f>
        <v>685960</v>
      </c>
      <c r="E12" s="2">
        <f t="shared" si="1"/>
        <v>935480</v>
      </c>
    </row>
    <row r="13" spans="2:6" x14ac:dyDescent="0.25">
      <c r="B13" s="1" t="s">
        <v>11</v>
      </c>
      <c r="C13" s="4">
        <v>4</v>
      </c>
      <c r="D13" s="4">
        <v>6</v>
      </c>
      <c r="E13" s="4">
        <v>5</v>
      </c>
    </row>
    <row r="14" spans="2:6" x14ac:dyDescent="0.25">
      <c r="B14" s="1" t="s">
        <v>18</v>
      </c>
      <c r="C14" s="4"/>
      <c r="D14" s="4"/>
      <c r="E14" s="4"/>
      <c r="F14" s="12">
        <f>+C13*Uds_vendidas_Prod1+D13*Uds_vendidas_Prod2+E13*Uds_vendidas_Prod3</f>
        <v>58410</v>
      </c>
    </row>
    <row r="15" spans="2:6" x14ac:dyDescent="0.25">
      <c r="B15" s="1" t="s">
        <v>5</v>
      </c>
      <c r="C15" s="4">
        <v>30</v>
      </c>
      <c r="D15" s="4">
        <v>18</v>
      </c>
      <c r="E15" s="4">
        <v>14</v>
      </c>
    </row>
    <row r="16" spans="2:6" x14ac:dyDescent="0.25">
      <c r="B16" s="1" t="s">
        <v>12</v>
      </c>
      <c r="C16" s="2">
        <f>(+C13*C9*$C$4+C15*C9*$C$5)</f>
        <v>232961.3</v>
      </c>
      <c r="D16" s="2">
        <f t="shared" ref="D16:E16" si="2">(+D13*D9*$C$4+D15*D9*$C$5)</f>
        <v>427477.80000000005</v>
      </c>
      <c r="E16" s="2">
        <f t="shared" si="2"/>
        <v>742370.2</v>
      </c>
    </row>
    <row r="17" spans="2:5" x14ac:dyDescent="0.25">
      <c r="B17" s="1" t="s">
        <v>6</v>
      </c>
      <c r="C17" s="2">
        <v>124500</v>
      </c>
      <c r="D17" s="2">
        <v>183478</v>
      </c>
      <c r="E17" s="2">
        <v>143845</v>
      </c>
    </row>
    <row r="18" spans="2:5" x14ac:dyDescent="0.25">
      <c r="B18" s="1" t="s">
        <v>7</v>
      </c>
      <c r="C18" s="2">
        <f>+C12-C16-C17</f>
        <v>114438.70000000001</v>
      </c>
      <c r="D18" s="2">
        <f t="shared" ref="D18:E18" si="3">+D12-D16-D17</f>
        <v>75004.199999999953</v>
      </c>
      <c r="E18" s="2">
        <f t="shared" si="3"/>
        <v>49264.800000000047</v>
      </c>
    </row>
    <row r="19" spans="2:5" ht="15.75" thickBot="1" x14ac:dyDescent="0.3"/>
    <row r="20" spans="2:5" ht="25.5" customHeight="1" thickBot="1" x14ac:dyDescent="0.3">
      <c r="B20" s="7" t="s">
        <v>14</v>
      </c>
      <c r="C20" s="8"/>
      <c r="D20" s="9">
        <f>(C18+D18+E18)/C3</f>
        <v>29894.514715090794</v>
      </c>
      <c r="E20" s="10"/>
    </row>
  </sheetData>
  <scenarios current="0" show="0" sqref="C9:E9 C16:E16 D18">
    <scenario name="Peor caso" locked="1" count="4" user="earranz">
      <inputCells r="C2" val="0,01" numFmtId="164"/>
      <inputCells r="C3" val="8,565" numFmtId="165"/>
      <inputCells r="C4" val="14,8" numFmtId="2"/>
      <inputCells r="C5" val="4,27" numFmtId="2"/>
    </scenario>
    <scenario name="Caso objetivo" locked="1" count="4" user="earranz">
      <inputCells r="C2" val="0,03" numFmtId="164"/>
      <inputCells r="C3" val="7,985" numFmtId="165"/>
      <inputCells r="C4" val="13,4" numFmtId="2"/>
      <inputCells r="C5" val="3,15" numFmtId="2"/>
    </scenario>
    <scenario name="Mejor caso" locked="1" count="4" user="earranz">
      <inputCells r="C2" val="0,05" numFmtId="164"/>
      <inputCells r="C3" val="7,598" numFmtId="165"/>
      <inputCells r="C4" val="12,5" numFmtId="2"/>
      <inputCells r="C5" val="2,4" numFmtId="2"/>
    </scenario>
    <scenario name="Caso neutro" locked="1" count="4" user="earranz" comment="Creado por earranz el 25/12/2014">
      <inputCells r="C2" val="0,02" numFmtId="164"/>
      <inputCells r="C3" val="8,197" numFmtId="165"/>
      <inputCells r="C4" val="13,78" numFmtId="2"/>
      <inputCells r="C5" val="3,55" numFmtId="2"/>
    </scenario>
  </scenario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11</vt:i4>
      </vt:variant>
    </vt:vector>
  </HeadingPairs>
  <TitlesOfParts>
    <vt:vector size="13" baseType="lpstr">
      <vt:lpstr>Ejemplo</vt:lpstr>
      <vt:lpstr>Hoja1</vt:lpstr>
      <vt:lpstr>Beneficio_en_Euros</vt:lpstr>
      <vt:lpstr>Beneficio_Prod1</vt:lpstr>
      <vt:lpstr>Beneficio_Prod2</vt:lpstr>
      <vt:lpstr>Beneficio_Prod3</vt:lpstr>
      <vt:lpstr>Coste_materiales</vt:lpstr>
      <vt:lpstr>Incremento_Actividad</vt:lpstr>
      <vt:lpstr>Salario_hora</vt:lpstr>
      <vt:lpstr>Tipo_de_cambio</vt:lpstr>
      <vt:lpstr>Uds_vendidas_Prod1</vt:lpstr>
      <vt:lpstr>Uds_vendidas_Prod2</vt:lpstr>
      <vt:lpstr>Uds_vendidas_Prod3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earranz</dc:creator>
  <cp:lastModifiedBy>eaz</cp:lastModifiedBy>
  <dcterms:created xsi:type="dcterms:W3CDTF">2014-12-24T18:57:48Z</dcterms:created>
  <dcterms:modified xsi:type="dcterms:W3CDTF">2014-12-30T08:53:28Z</dcterms:modified>
</cp:coreProperties>
</file>