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22755" windowHeight="975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J18" i="2" l="1"/>
  <c r="Q13" i="2"/>
  <c r="P13" i="2"/>
  <c r="O13" i="2"/>
  <c r="N13" i="2"/>
  <c r="M13" i="2"/>
  <c r="L13" i="2"/>
  <c r="K13" i="2"/>
</calcChain>
</file>

<file path=xl/sharedStrings.xml><?xml version="1.0" encoding="utf-8"?>
<sst xmlns="http://schemas.openxmlformats.org/spreadsheetml/2006/main" count="43" uniqueCount="41">
  <si>
    <t>Noruega</t>
  </si>
  <si>
    <t>España</t>
  </si>
  <si>
    <t>Irlanda</t>
  </si>
  <si>
    <t>Países</t>
  </si>
  <si>
    <t>Alemania</t>
  </si>
  <si>
    <t>Reino Unido</t>
  </si>
  <si>
    <t>Francia</t>
  </si>
  <si>
    <t>Italia</t>
  </si>
  <si>
    <t>Portugal</t>
  </si>
  <si>
    <t>Zona Euro</t>
  </si>
  <si>
    <t>Estados Unidos</t>
  </si>
  <si>
    <t>Japón</t>
  </si>
  <si>
    <t>Argentina</t>
  </si>
  <si>
    <t>Austria</t>
  </si>
  <si>
    <t>Bélgica</t>
  </si>
  <si>
    <t>Bulgaria</t>
  </si>
  <si>
    <t>Canadá</t>
  </si>
  <si>
    <t>Chile</t>
  </si>
  <si>
    <t>Chipre</t>
  </si>
  <si>
    <t>República Checa</t>
  </si>
  <si>
    <t>Dinamarca</t>
  </si>
  <si>
    <t>Estonia</t>
  </si>
  <si>
    <t>Finlandia</t>
  </si>
  <si>
    <t>Grecia</t>
  </si>
  <si>
    <t>Croacia</t>
  </si>
  <si>
    <t>Hungría</t>
  </si>
  <si>
    <t>Islandia</t>
  </si>
  <si>
    <t>Lituania</t>
  </si>
  <si>
    <t>Luxemburgo</t>
  </si>
  <si>
    <t>Letonia</t>
  </si>
  <si>
    <t>Malta</t>
  </si>
  <si>
    <t>México</t>
  </si>
  <si>
    <t>Holanda</t>
  </si>
  <si>
    <t>Polonia</t>
  </si>
  <si>
    <t>Rumanía</t>
  </si>
  <si>
    <t>Suecia</t>
  </si>
  <si>
    <t>Eslovenia</t>
  </si>
  <si>
    <t>Eslovaquia</t>
  </si>
  <si>
    <t>Turquía</t>
  </si>
  <si>
    <t>Variación del paro</t>
  </si>
  <si>
    <t>Seleccionar país: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</si>
</sst>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 applyAlignment="1">
      <alignment horizontal="center"/>
    </xf>
    <xf numFmtId="0" fontId="3" fillId="5" borderId="1" xfId="0" applyFont="1" applyFill="1" applyBorder="1"/>
    <xf numFmtId="17" fontId="3" fillId="5" borderId="1" xfId="0" applyNumberFormat="1" applyFont="1" applyFill="1" applyBorder="1"/>
    <xf numFmtId="0" fontId="1" fillId="3" borderId="1" xfId="0" applyFont="1" applyFill="1" applyBorder="1"/>
    <xf numFmtId="10" fontId="0" fillId="0" borderId="1" xfId="0" applyNumberForma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Sheet2!$J$18</c:f>
          <c:strCache>
            <c:ptCount val="1"/>
            <c:pt idx="0">
              <c:v>Evolución del paro en República Checa</c:v>
            </c:pt>
          </c:strCache>
        </c:strRef>
      </c:tx>
      <c:layout/>
      <c:overlay val="0"/>
      <c:txPr>
        <a:bodyPr/>
        <a:lstStyle/>
        <a:p>
          <a:pPr>
            <a:defRPr sz="1600">
              <a:solidFill>
                <a:srgbClr val="00B050"/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2.3133547469062401E-2"/>
          <c:y val="0.30566048952474661"/>
          <c:w val="0.95373290506187525"/>
          <c:h val="0.48070165543948351"/>
        </c:manualLayout>
      </c:layout>
      <c:lineChart>
        <c:grouping val="standard"/>
        <c:varyColors val="0"/>
        <c:ser>
          <c:idx val="0"/>
          <c:order val="0"/>
          <c:tx>
            <c:strRef>
              <c:f>Sheet2!$J$13</c:f>
              <c:strCache>
                <c:ptCount val="1"/>
                <c:pt idx="0">
                  <c:v>España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rgbClr val="00B050"/>
                </a:solidFill>
              </a:ln>
            </c:spPr>
          </c:marker>
          <c:dLbls>
            <c:numFmt formatCode="0.0%" sourceLinked="0"/>
            <c:txPr>
              <a:bodyPr/>
              <a:lstStyle/>
              <a:p>
                <a:pPr>
                  <a:defRPr sz="800" b="1"/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Sheet2!$K$12:$Q$12</c:f>
              <c:numCache>
                <c:formatCode>mmm\-yy</c:formatCode>
                <c:ptCount val="7"/>
                <c:pt idx="0">
                  <c:v>41609</c:v>
                </c:pt>
                <c:pt idx="1">
                  <c:v>41791</c:v>
                </c:pt>
                <c:pt idx="2">
                  <c:v>41974</c:v>
                </c:pt>
                <c:pt idx="3">
                  <c:v>42156</c:v>
                </c:pt>
                <c:pt idx="4">
                  <c:v>42339</c:v>
                </c:pt>
                <c:pt idx="5">
                  <c:v>42522</c:v>
                </c:pt>
                <c:pt idx="6">
                  <c:v>42705</c:v>
                </c:pt>
              </c:numCache>
            </c:numRef>
          </c:cat>
          <c:val>
            <c:numRef>
              <c:f>Sheet2!$K$13:$Q$13</c:f>
              <c:numCache>
                <c:formatCode>0.00%</c:formatCode>
                <c:ptCount val="7"/>
                <c:pt idx="0">
                  <c:v>6.7000000000000004E-2</c:v>
                </c:pt>
                <c:pt idx="1">
                  <c:v>7.2159776079094295E-2</c:v>
                </c:pt>
                <c:pt idx="2">
                  <c:v>5.4065148358826101E-2</c:v>
                </c:pt>
                <c:pt idx="3">
                  <c:v>8.7270644275214013E-2</c:v>
                </c:pt>
                <c:pt idx="4">
                  <c:v>9.5486895941319178E-2</c:v>
                </c:pt>
                <c:pt idx="5">
                  <c:v>8.5554355037604571E-2</c:v>
                </c:pt>
                <c:pt idx="6">
                  <c:v>9.0359956554519255E-2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93952"/>
        <c:axId val="177714688"/>
      </c:lineChart>
      <c:dateAx>
        <c:axId val="17689395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77714688"/>
        <c:crosses val="autoZero"/>
        <c:auto val="1"/>
        <c:lblOffset val="100"/>
        <c:baseTimeUnit val="months"/>
        <c:majorUnit val="6"/>
        <c:majorTimeUnit val="months"/>
      </c:dateAx>
      <c:valAx>
        <c:axId val="17771468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1768939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3</xdr:row>
      <xdr:rowOff>85725</xdr:rowOff>
    </xdr:from>
    <xdr:to>
      <xdr:col>18</xdr:col>
      <xdr:colOff>495299</xdr:colOff>
      <xdr:row>17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tabSelected="1" workbookViewId="0">
      <selection activeCell="K23" sqref="K23"/>
    </sheetView>
  </sheetViews>
  <sheetFormatPr defaultRowHeight="15" x14ac:dyDescent="0.25"/>
  <cols>
    <col min="1" max="1" width="15.5703125" bestFit="1" customWidth="1"/>
  </cols>
  <sheetData>
    <row r="1" spans="1:17" ht="15.75" thickBot="1" x14ac:dyDescent="0.3"/>
    <row r="2" spans="1:17" ht="18.75" x14ac:dyDescent="0.3">
      <c r="B2" s="1" t="s">
        <v>39</v>
      </c>
      <c r="C2" s="1"/>
      <c r="D2" s="1"/>
      <c r="E2" s="1"/>
      <c r="F2" s="1"/>
      <c r="G2" s="1"/>
      <c r="H2" s="1"/>
      <c r="J2" s="6" t="s">
        <v>40</v>
      </c>
      <c r="K2" s="7"/>
      <c r="L2" s="8"/>
    </row>
    <row r="3" spans="1:17" ht="16.5" thickBot="1" x14ac:dyDescent="0.3">
      <c r="A3" s="2" t="s">
        <v>3</v>
      </c>
      <c r="B3" s="3">
        <v>41609</v>
      </c>
      <c r="C3" s="3">
        <v>41791</v>
      </c>
      <c r="D3" s="3">
        <v>41974</v>
      </c>
      <c r="E3" s="3">
        <v>42156</v>
      </c>
      <c r="F3" s="3">
        <v>42339</v>
      </c>
      <c r="G3" s="3">
        <v>42522</v>
      </c>
      <c r="H3" s="3">
        <v>42705</v>
      </c>
      <c r="J3" s="9" t="s">
        <v>19</v>
      </c>
      <c r="K3" s="10"/>
      <c r="L3" s="11"/>
    </row>
    <row r="4" spans="1:17" x14ac:dyDescent="0.25">
      <c r="A4" s="4" t="s">
        <v>1</v>
      </c>
      <c r="B4" s="5">
        <v>0.25800000000000001</v>
      </c>
      <c r="C4" s="5">
        <v>0.27059021672702488</v>
      </c>
      <c r="D4" s="5">
        <v>0.26866829225385302</v>
      </c>
      <c r="E4" s="5">
        <v>0.25848911555437237</v>
      </c>
      <c r="F4" s="5">
        <v>0.27715379381139238</v>
      </c>
      <c r="G4" s="5">
        <v>0.30534204149949734</v>
      </c>
      <c r="H4" s="5">
        <v>0.29126152818668549</v>
      </c>
    </row>
    <row r="5" spans="1:17" x14ac:dyDescent="0.25">
      <c r="A5" s="4" t="s">
        <v>4</v>
      </c>
      <c r="B5" s="5">
        <v>5.0999999999999997E-2</v>
      </c>
      <c r="C5" s="5">
        <v>4.6119489413035585E-2</v>
      </c>
      <c r="D5" s="5">
        <v>5.0312295336746811E-2</v>
      </c>
      <c r="E5" s="5">
        <v>3.028184874566316E-2</v>
      </c>
      <c r="F5" s="5">
        <v>2.2783496387466767E-2</v>
      </c>
      <c r="G5" s="5">
        <v>4.8373357702198756E-3</v>
      </c>
      <c r="H5" s="5">
        <v>2.9212343344373184E-2</v>
      </c>
    </row>
    <row r="6" spans="1:17" x14ac:dyDescent="0.25">
      <c r="A6" s="4" t="s">
        <v>5</v>
      </c>
      <c r="B6" s="5">
        <v>7.1999999999999995E-2</v>
      </c>
      <c r="C6" s="5">
        <v>8.9221010016717825E-2</v>
      </c>
      <c r="D6" s="5">
        <v>7.1852314970234463E-2</v>
      </c>
      <c r="E6" s="5">
        <v>5.3376345459112101E-2</v>
      </c>
      <c r="F6" s="5">
        <v>2.5045314750261564E-2</v>
      </c>
      <c r="G6" s="5">
        <v>2.6939209217113694E-3</v>
      </c>
      <c r="H6" s="5">
        <v>-2.3874401762420019E-2</v>
      </c>
    </row>
    <row r="7" spans="1:17" x14ac:dyDescent="0.25">
      <c r="A7" s="4" t="s">
        <v>6</v>
      </c>
      <c r="B7" s="5">
        <v>0.108</v>
      </c>
      <c r="C7" s="5">
        <v>0.13311818548276683</v>
      </c>
      <c r="D7" s="5">
        <v>0.11587999619613017</v>
      </c>
      <c r="E7" s="5">
        <v>8.6326492455552031E-2</v>
      </c>
      <c r="F7" s="5">
        <v>6.191659544860121E-2</v>
      </c>
      <c r="G7" s="5">
        <v>6.4511596854258293E-2</v>
      </c>
      <c r="H7" s="5">
        <v>3.661147007593446E-2</v>
      </c>
    </row>
    <row r="8" spans="1:17" x14ac:dyDescent="0.25">
      <c r="A8" s="4" t="s">
        <v>7</v>
      </c>
      <c r="B8" s="5">
        <v>0.127</v>
      </c>
      <c r="C8" s="5">
        <v>0.12368025412023519</v>
      </c>
      <c r="D8" s="5">
        <v>0.12447959127873998</v>
      </c>
      <c r="E8" s="5">
        <v>0.13007207261269624</v>
      </c>
      <c r="F8" s="5">
        <v>0.11128237268285668</v>
      </c>
      <c r="G8" s="5">
        <v>0.11610643117300966</v>
      </c>
      <c r="H8" s="5">
        <v>0.10290761347709293</v>
      </c>
    </row>
    <row r="9" spans="1:17" x14ac:dyDescent="0.25">
      <c r="A9" s="4" t="s">
        <v>8</v>
      </c>
      <c r="B9" s="5">
        <v>0.154</v>
      </c>
      <c r="C9" s="5">
        <v>0.12528916119228584</v>
      </c>
      <c r="D9" s="5">
        <v>0.15032280144918506</v>
      </c>
      <c r="E9" s="5">
        <v>0.13560966849977965</v>
      </c>
      <c r="F9" s="5">
        <v>0.12165054025070433</v>
      </c>
      <c r="G9" s="5">
        <v>0.14526352109068741</v>
      </c>
      <c r="H9" s="5">
        <v>0.14735187643735426</v>
      </c>
    </row>
    <row r="10" spans="1:17" x14ac:dyDescent="0.25">
      <c r="A10" s="4" t="s">
        <v>9</v>
      </c>
      <c r="B10" s="5">
        <v>0.12</v>
      </c>
      <c r="C10" s="5">
        <v>0.1130194627312186</v>
      </c>
      <c r="D10" s="5">
        <v>8.6514714654095215E-2</v>
      </c>
      <c r="E10" s="5">
        <v>5.9230853688956579E-2</v>
      </c>
      <c r="F10" s="5">
        <v>4.2432029647101355E-2</v>
      </c>
      <c r="G10" s="5">
        <v>4.1186548385370704E-2</v>
      </c>
      <c r="H10" s="5">
        <v>2.6901972455725245E-2</v>
      </c>
    </row>
    <row r="11" spans="1:17" x14ac:dyDescent="0.25">
      <c r="A11" s="4" t="s">
        <v>10</v>
      </c>
      <c r="B11" s="5">
        <v>6.7000000000000004E-2</v>
      </c>
      <c r="C11" s="5">
        <v>9.2366792324935776E-2</v>
      </c>
      <c r="D11" s="5">
        <v>8.4067281820715267E-2</v>
      </c>
      <c r="E11" s="5">
        <v>0.1102787518836103</v>
      </c>
      <c r="F11" s="5">
        <v>9.7447342582571067E-2</v>
      </c>
      <c r="G11" s="5">
        <v>8.3585298135544633E-2</v>
      </c>
      <c r="H11" s="5">
        <v>0.1087559634604247</v>
      </c>
    </row>
    <row r="12" spans="1:17" ht="15.75" x14ac:dyDescent="0.25">
      <c r="A12" s="4" t="s">
        <v>11</v>
      </c>
      <c r="B12" s="5">
        <v>0.04</v>
      </c>
      <c r="C12" s="5">
        <v>2.3961982760627779E-2</v>
      </c>
      <c r="D12" s="5">
        <v>1.2635511186414802E-4</v>
      </c>
      <c r="E12" s="5">
        <v>2.1637985266476908E-2</v>
      </c>
      <c r="F12" s="5">
        <v>5.4251375758114971E-2</v>
      </c>
      <c r="G12" s="5">
        <v>6.896571351550751E-2</v>
      </c>
      <c r="H12" s="5">
        <v>9.098255407019297E-2</v>
      </c>
      <c r="K12" s="3">
        <v>41609</v>
      </c>
      <c r="L12" s="3">
        <v>41791</v>
      </c>
      <c r="M12" s="3">
        <v>41974</v>
      </c>
      <c r="N12" s="3">
        <v>42156</v>
      </c>
      <c r="O12" s="3">
        <v>42339</v>
      </c>
      <c r="P12" s="3">
        <v>42522</v>
      </c>
      <c r="Q12" s="3">
        <v>42705</v>
      </c>
    </row>
    <row r="13" spans="1:17" x14ac:dyDescent="0.25">
      <c r="A13" s="4" t="s">
        <v>12</v>
      </c>
      <c r="B13" s="5">
        <v>6.8000000000000005E-2</v>
      </c>
      <c r="C13" s="5">
        <v>8.0585594301389424E-2</v>
      </c>
      <c r="D13" s="5">
        <v>7.8763129996698975E-2</v>
      </c>
      <c r="E13" s="5">
        <v>6.4073266063414208E-2</v>
      </c>
      <c r="F13" s="5">
        <v>5.9254198817988699E-2</v>
      </c>
      <c r="G13" s="5">
        <v>3.2318537482120852E-2</v>
      </c>
      <c r="H13" s="5">
        <v>2.7832548896084081E-2</v>
      </c>
      <c r="J13" s="4" t="s">
        <v>1</v>
      </c>
      <c r="K13" s="5">
        <f>+VLOOKUP($J3,$A$4:$H$41,2,0)</f>
        <v>6.7000000000000004E-2</v>
      </c>
      <c r="L13" s="5">
        <f>+VLOOKUP($J3,$A$4:$H$41,3,0)</f>
        <v>7.2159776079094295E-2</v>
      </c>
      <c r="M13" s="5">
        <f>+VLOOKUP($J3,$A$4:$H$41,4,0)</f>
        <v>5.4065148358826101E-2</v>
      </c>
      <c r="N13" s="5">
        <f>+VLOOKUP($J3,$A$4:$H$41,5,0)</f>
        <v>8.7270644275214013E-2</v>
      </c>
      <c r="O13" s="5">
        <f>+VLOOKUP($J3,$A$4:$H$41,6,0)</f>
        <v>9.5486895941319178E-2</v>
      </c>
      <c r="P13" s="5">
        <f>+VLOOKUP($J3,$A$4:$H$41,7,0)</f>
        <v>8.5554355037604571E-2</v>
      </c>
      <c r="Q13" s="5">
        <f>+VLOOKUP($J3,$A$4:$H$41,8,0)</f>
        <v>9.0359956554519255E-2</v>
      </c>
    </row>
    <row r="14" spans="1:17" x14ac:dyDescent="0.25">
      <c r="A14" s="4" t="s">
        <v>13</v>
      </c>
      <c r="B14" s="5">
        <v>4.9000000000000002E-2</v>
      </c>
      <c r="C14" s="5">
        <v>6.1979508891117953E-2</v>
      </c>
      <c r="D14" s="5">
        <v>5.3008430106257699E-2</v>
      </c>
      <c r="E14" s="5">
        <v>7.3184125105568987E-2</v>
      </c>
      <c r="F14" s="5">
        <v>5.5453809574481837E-2</v>
      </c>
      <c r="G14" s="5">
        <v>4.2563046884679004E-2</v>
      </c>
      <c r="H14" s="5">
        <v>1.870154681401957E-2</v>
      </c>
    </row>
    <row r="15" spans="1:17" x14ac:dyDescent="0.25">
      <c r="A15" s="4" t="s">
        <v>14</v>
      </c>
      <c r="B15" s="5">
        <v>8.4000000000000005E-2</v>
      </c>
      <c r="C15" s="5">
        <v>5.4291277935512888E-2</v>
      </c>
      <c r="D15" s="5">
        <v>3.413391117514325E-2</v>
      </c>
      <c r="E15" s="5">
        <v>3.638794987221914E-2</v>
      </c>
      <c r="F15" s="5">
        <v>8.4008566512705912E-3</v>
      </c>
      <c r="G15" s="5">
        <v>1.2654846580470093E-2</v>
      </c>
      <c r="H15" s="5">
        <v>4.3701012816971793E-2</v>
      </c>
    </row>
    <row r="16" spans="1:17" x14ac:dyDescent="0.25">
      <c r="A16" s="4" t="s">
        <v>15</v>
      </c>
      <c r="B16" s="5">
        <v>0.13100000000000001</v>
      </c>
      <c r="C16" s="5">
        <v>0.13449853901561834</v>
      </c>
      <c r="D16" s="5">
        <v>0.12660887773702612</v>
      </c>
      <c r="E16" s="5">
        <v>0.11813596588961572</v>
      </c>
      <c r="F16" s="5">
        <v>9.2509840904200724E-2</v>
      </c>
      <c r="G16" s="5">
        <v>7.4915929647518101E-2</v>
      </c>
      <c r="H16" s="5">
        <v>9.1446974780775292E-2</v>
      </c>
    </row>
    <row r="17" spans="1:10" x14ac:dyDescent="0.25">
      <c r="A17" s="4" t="s">
        <v>16</v>
      </c>
      <c r="B17" s="5">
        <v>7.1999999999999995E-2</v>
      </c>
      <c r="C17" s="5">
        <v>9.2282950090152915E-2</v>
      </c>
      <c r="D17" s="5">
        <v>0.11552613639045212</v>
      </c>
      <c r="E17" s="5">
        <v>0.10485517580522961</v>
      </c>
      <c r="F17" s="5">
        <v>0.12187204229692314</v>
      </c>
      <c r="G17" s="5">
        <v>0.1367065275514</v>
      </c>
      <c r="H17" s="5">
        <v>0.11267397219341667</v>
      </c>
    </row>
    <row r="18" spans="1:10" x14ac:dyDescent="0.25">
      <c r="A18" s="4" t="s">
        <v>17</v>
      </c>
      <c r="B18" s="5">
        <v>5.7000000000000002E-2</v>
      </c>
      <c r="C18" s="5">
        <v>4.0758203740472579E-2</v>
      </c>
      <c r="D18" s="5">
        <v>2.2580985893833425E-2</v>
      </c>
      <c r="E18" s="5">
        <v>4.733098494941812E-2</v>
      </c>
      <c r="F18" s="5">
        <v>4.784763963139356E-2</v>
      </c>
      <c r="G18" s="5">
        <v>6.5093676372398032E-2</v>
      </c>
      <c r="H18" s="5">
        <v>7.0504912045924933E-2</v>
      </c>
      <c r="J18" t="str">
        <f>+"Evolución del paro en "&amp;J3</f>
        <v>Evolución del paro en República Checa</v>
      </c>
    </row>
    <row r="19" spans="1:10" x14ac:dyDescent="0.25">
      <c r="A19" s="4" t="s">
        <v>18</v>
      </c>
      <c r="B19" s="5">
        <v>0.17499999999999999</v>
      </c>
      <c r="C19" s="5">
        <v>0.18857776742171167</v>
      </c>
      <c r="D19" s="5">
        <v>0.17832417317133911</v>
      </c>
      <c r="E19" s="5">
        <v>0.17875619815942376</v>
      </c>
      <c r="F19" s="5">
        <v>0.18449794774142234</v>
      </c>
      <c r="G19" s="5">
        <v>0.16038092177094676</v>
      </c>
      <c r="H19" s="5">
        <v>0.13797125850036968</v>
      </c>
    </row>
    <row r="20" spans="1:10" x14ac:dyDescent="0.25">
      <c r="A20" s="4" t="s">
        <v>19</v>
      </c>
      <c r="B20" s="5">
        <v>6.7000000000000004E-2</v>
      </c>
      <c r="C20" s="5">
        <v>7.2159776079094295E-2</v>
      </c>
      <c r="D20" s="5">
        <v>5.4065148358826101E-2</v>
      </c>
      <c r="E20" s="5">
        <v>8.7270644275214013E-2</v>
      </c>
      <c r="F20" s="5">
        <v>9.5486895941319178E-2</v>
      </c>
      <c r="G20" s="5">
        <v>8.5554355037604571E-2</v>
      </c>
      <c r="H20" s="5">
        <v>9.0359956554519255E-2</v>
      </c>
    </row>
    <row r="21" spans="1:10" x14ac:dyDescent="0.25">
      <c r="A21" s="4" t="s">
        <v>20</v>
      </c>
      <c r="B21" s="5">
        <v>6.9000000000000006E-2</v>
      </c>
      <c r="C21" s="5">
        <v>9.0957673569260572E-2</v>
      </c>
      <c r="D21" s="5">
        <v>9.4266995940565534E-2</v>
      </c>
      <c r="E21" s="5">
        <v>9.1463837290648123E-2</v>
      </c>
      <c r="F21" s="5">
        <v>6.2911262821783345E-2</v>
      </c>
      <c r="G21" s="5">
        <v>7.1605389265745917E-2</v>
      </c>
      <c r="H21" s="5">
        <v>4.3308540314767469E-2</v>
      </c>
    </row>
    <row r="22" spans="1:10" x14ac:dyDescent="0.25">
      <c r="A22" s="4" t="s">
        <v>21</v>
      </c>
      <c r="B22" s="5">
        <v>9.2999999999999999E-2</v>
      </c>
      <c r="C22" s="5">
        <v>0.11014192166364845</v>
      </c>
      <c r="D22" s="5">
        <v>0.10798847527140387</v>
      </c>
      <c r="E22" s="5">
        <v>8.35573842621751E-2</v>
      </c>
      <c r="F22" s="5">
        <v>9.7218873111688558E-2</v>
      </c>
      <c r="G22" s="5">
        <v>0.12195378668813142</v>
      </c>
      <c r="H22" s="5">
        <v>0.11804564782016287</v>
      </c>
    </row>
    <row r="23" spans="1:10" x14ac:dyDescent="0.25">
      <c r="A23" s="4" t="s">
        <v>22</v>
      </c>
      <c r="B23" s="5">
        <v>8.4000000000000005E-2</v>
      </c>
      <c r="C23" s="5">
        <v>5.4404384738882969E-2</v>
      </c>
      <c r="D23" s="5">
        <v>8.205394954908396E-2</v>
      </c>
      <c r="E23" s="5">
        <v>5.1658448452730252E-2</v>
      </c>
      <c r="F23" s="5">
        <v>4.7433498641149471E-2</v>
      </c>
      <c r="G23" s="5">
        <v>2.0854832601028939E-2</v>
      </c>
      <c r="H23" s="5">
        <v>3.7270197343066698E-2</v>
      </c>
    </row>
    <row r="24" spans="1:10" x14ac:dyDescent="0.25">
      <c r="A24" s="4" t="s">
        <v>23</v>
      </c>
      <c r="B24" s="5">
        <v>0.27800000000000002</v>
      </c>
      <c r="C24" s="5">
        <v>0.29712924277925756</v>
      </c>
      <c r="D24" s="5">
        <v>0.2760291894309857</v>
      </c>
      <c r="E24" s="5">
        <v>0.29494621835954687</v>
      </c>
      <c r="F24" s="5">
        <v>0.29780674186135009</v>
      </c>
      <c r="G24" s="5">
        <v>0.2675679345559665</v>
      </c>
      <c r="H24" s="5">
        <v>0.29344579067781562</v>
      </c>
    </row>
    <row r="25" spans="1:10" x14ac:dyDescent="0.25">
      <c r="A25" s="4" t="s">
        <v>24</v>
      </c>
      <c r="B25" s="5">
        <v>0.186</v>
      </c>
      <c r="C25" s="5">
        <v>0.19075183904276655</v>
      </c>
      <c r="D25" s="5">
        <v>0.16578563966575335</v>
      </c>
      <c r="E25" s="5">
        <v>0.19602763656692127</v>
      </c>
      <c r="F25" s="5">
        <v>0.20533225780926762</v>
      </c>
      <c r="G25" s="5">
        <v>0.1758674087933966</v>
      </c>
      <c r="H25" s="5">
        <v>0.1944993258342689</v>
      </c>
    </row>
    <row r="26" spans="1:10" x14ac:dyDescent="0.25">
      <c r="A26" s="4" t="s">
        <v>25</v>
      </c>
      <c r="B26" s="5">
        <v>9.2999999999999999E-2</v>
      </c>
      <c r="C26" s="5">
        <v>0.11747491916094133</v>
      </c>
      <c r="D26" s="5">
        <v>0.14892286796100285</v>
      </c>
      <c r="E26" s="5">
        <v>0.13217996509256585</v>
      </c>
      <c r="F26" s="5">
        <v>0.14000818463010245</v>
      </c>
      <c r="G26" s="5">
        <v>0.14627040423075838</v>
      </c>
      <c r="H26" s="5">
        <v>0.14725799191038183</v>
      </c>
    </row>
    <row r="27" spans="1:10" x14ac:dyDescent="0.25">
      <c r="A27" s="4" t="s">
        <v>2</v>
      </c>
      <c r="B27" s="5">
        <v>0.121</v>
      </c>
      <c r="C27" s="5">
        <v>0.12890287499707487</v>
      </c>
      <c r="D27" s="5">
        <v>0.11236550524904827</v>
      </c>
      <c r="E27" s="5">
        <v>0.13068251244731433</v>
      </c>
      <c r="F27" s="5">
        <v>0.13619242392278932</v>
      </c>
      <c r="G27" s="5">
        <v>0.16767067445071565</v>
      </c>
      <c r="H27" s="5">
        <v>0.19217078231348547</v>
      </c>
    </row>
    <row r="28" spans="1:10" x14ac:dyDescent="0.25">
      <c r="A28" s="4" t="s">
        <v>26</v>
      </c>
      <c r="B28" s="5">
        <v>5.1999999999999998E-2</v>
      </c>
      <c r="C28" s="5">
        <v>5.296513533098926E-2</v>
      </c>
      <c r="D28" s="5">
        <v>4.4839086117200555E-2</v>
      </c>
      <c r="E28" s="5">
        <v>3.8411594072013777E-2</v>
      </c>
      <c r="F28" s="5">
        <v>5.9405811871743243E-2</v>
      </c>
      <c r="G28" s="5">
        <v>4.5166767881937589E-2</v>
      </c>
      <c r="H28" s="5">
        <v>4.8350214654366681E-2</v>
      </c>
    </row>
    <row r="29" spans="1:10" x14ac:dyDescent="0.25">
      <c r="A29" s="4" t="s">
        <v>27</v>
      </c>
      <c r="B29" s="5">
        <v>0.114</v>
      </c>
      <c r="C29" s="5">
        <v>0.13890908505050475</v>
      </c>
      <c r="D29" s="5">
        <v>0.13091394318711386</v>
      </c>
      <c r="E29" s="5">
        <v>0.1385434935268812</v>
      </c>
      <c r="F29" s="5">
        <v>0.14268011808047287</v>
      </c>
      <c r="G29" s="5">
        <v>0.16097155030655846</v>
      </c>
      <c r="H29" s="5">
        <v>0.18708801583366749</v>
      </c>
    </row>
    <row r="30" spans="1:10" x14ac:dyDescent="0.25">
      <c r="A30" s="4" t="s">
        <v>28</v>
      </c>
      <c r="B30" s="5">
        <v>6.2E-2</v>
      </c>
      <c r="C30" s="5">
        <v>9.5286176094363184E-2</v>
      </c>
      <c r="D30" s="5">
        <v>9.0760737335276537E-2</v>
      </c>
      <c r="E30" s="5">
        <v>9.5837481505029423E-2</v>
      </c>
      <c r="F30" s="5">
        <v>9.6370725145144456E-2</v>
      </c>
      <c r="G30" s="5">
        <v>0.12456963619635977</v>
      </c>
      <c r="H30" s="5">
        <v>0.15191695417321291</v>
      </c>
    </row>
    <row r="31" spans="1:10" x14ac:dyDescent="0.25">
      <c r="A31" s="4" t="s">
        <v>29</v>
      </c>
      <c r="B31" s="5">
        <v>0.121</v>
      </c>
      <c r="C31" s="5">
        <v>0.13179882626076819</v>
      </c>
      <c r="D31" s="5">
        <v>0.10785568641602453</v>
      </c>
      <c r="E31" s="5">
        <v>9.9105008573928705E-2</v>
      </c>
      <c r="F31" s="5">
        <v>0.10096385888566507</v>
      </c>
      <c r="G31" s="5">
        <v>8.3044995428248614E-2</v>
      </c>
      <c r="H31" s="5">
        <v>0.10219594841301415</v>
      </c>
    </row>
    <row r="32" spans="1:10" x14ac:dyDescent="0.25">
      <c r="A32" s="4" t="s">
        <v>30</v>
      </c>
      <c r="B32" s="5">
        <v>6.7000000000000004E-2</v>
      </c>
      <c r="C32" s="5">
        <v>3.9223823577134068E-2</v>
      </c>
      <c r="D32" s="5">
        <v>6.3932902178944762E-2</v>
      </c>
      <c r="E32" s="5">
        <v>5.6536057890876998E-2</v>
      </c>
      <c r="F32" s="5">
        <v>3.5917234458152508E-2</v>
      </c>
      <c r="G32" s="5">
        <v>2.9695076472910052E-2</v>
      </c>
      <c r="H32" s="5">
        <v>1.5734660727021614E-2</v>
      </c>
    </row>
    <row r="33" spans="1:8" x14ac:dyDescent="0.25">
      <c r="A33" s="4" t="s">
        <v>31</v>
      </c>
      <c r="B33" s="5">
        <v>4.2999999999999997E-2</v>
      </c>
      <c r="C33" s="5">
        <v>1.1817167807562323E-2</v>
      </c>
      <c r="D33" s="5">
        <v>2.5504560789667209E-2</v>
      </c>
      <c r="E33" s="5">
        <v>4.7536796354826147E-2</v>
      </c>
      <c r="F33" s="5">
        <v>2.7259457574478674E-2</v>
      </c>
      <c r="G33" s="5">
        <v>4.3824046895369076E-2</v>
      </c>
      <c r="H33" s="5">
        <v>1.0556974371890591E-2</v>
      </c>
    </row>
    <row r="34" spans="1:8" x14ac:dyDescent="0.25">
      <c r="A34" s="4" t="s">
        <v>32</v>
      </c>
      <c r="B34" s="5">
        <v>7.0000000000000007E-2</v>
      </c>
      <c r="C34" s="5">
        <v>4.1737140374272327E-2</v>
      </c>
      <c r="D34" s="5">
        <v>5.9635972120388341E-2</v>
      </c>
      <c r="E34" s="5">
        <v>9.1568196884851738E-2</v>
      </c>
      <c r="F34" s="5">
        <v>8.0471017234155118E-2</v>
      </c>
      <c r="G34" s="5">
        <v>8.3679740704042341E-2</v>
      </c>
      <c r="H34" s="5">
        <v>6.3864974314762304E-2</v>
      </c>
    </row>
    <row r="35" spans="1:8" x14ac:dyDescent="0.25">
      <c r="A35" s="4" t="s">
        <v>0</v>
      </c>
      <c r="B35" s="5">
        <v>3.3000000000000002E-2</v>
      </c>
      <c r="C35" s="5">
        <v>1.0689221312249843E-2</v>
      </c>
      <c r="D35" s="5">
        <v>3.1181974784227736E-2</v>
      </c>
      <c r="E35" s="5">
        <v>1.2636036895299803E-3</v>
      </c>
      <c r="F35" s="5">
        <v>1.5294451506156648E-3</v>
      </c>
      <c r="G35" s="5">
        <v>-7.2742364716919146E-3</v>
      </c>
      <c r="H35" s="5">
        <v>-7.9628491923979614E-3</v>
      </c>
    </row>
    <row r="36" spans="1:8" x14ac:dyDescent="0.25">
      <c r="A36" s="4" t="s">
        <v>33</v>
      </c>
      <c r="B36" s="5">
        <v>0.10100000000000001</v>
      </c>
      <c r="C36" s="5">
        <v>9.9778092411812583E-2</v>
      </c>
      <c r="D36" s="5">
        <v>8.4719091284931658E-2</v>
      </c>
      <c r="E36" s="5">
        <v>6.4724303354932608E-2</v>
      </c>
      <c r="F36" s="5">
        <v>5.0080715491215011E-2</v>
      </c>
      <c r="G36" s="5">
        <v>3.5593452808265647E-2</v>
      </c>
      <c r="H36" s="5">
        <v>5.5472576389024975E-2</v>
      </c>
    </row>
    <row r="37" spans="1:8" x14ac:dyDescent="0.25">
      <c r="A37" s="4" t="s">
        <v>34</v>
      </c>
      <c r="B37" s="5">
        <v>7.0999999999999994E-2</v>
      </c>
      <c r="C37" s="5">
        <v>8.0541537899532736E-2</v>
      </c>
      <c r="D37" s="5">
        <v>7.0042936189852689E-2</v>
      </c>
      <c r="E37" s="5">
        <v>5.4827104256135663E-2</v>
      </c>
      <c r="F37" s="5">
        <v>3.9556060102044571E-2</v>
      </c>
      <c r="G37" s="5">
        <v>1.9383121130421545E-2</v>
      </c>
      <c r="H37" s="5">
        <v>1.3312609242916718E-3</v>
      </c>
    </row>
    <row r="38" spans="1:8" x14ac:dyDescent="0.25">
      <c r="A38" s="4" t="s">
        <v>35</v>
      </c>
      <c r="B38" s="5">
        <v>0.08</v>
      </c>
      <c r="C38" s="5">
        <v>6.7563177647922815E-2</v>
      </c>
      <c r="D38" s="5">
        <v>4.4853235960565153E-2</v>
      </c>
      <c r="E38" s="5">
        <v>1.4081480312777461E-2</v>
      </c>
      <c r="F38" s="5">
        <v>3.4633105328649515E-2</v>
      </c>
      <c r="G38" s="5">
        <v>3.5689568205264116E-2</v>
      </c>
      <c r="H38" s="5">
        <v>3.508797856411762E-2</v>
      </c>
    </row>
    <row r="39" spans="1:8" x14ac:dyDescent="0.25">
      <c r="A39" s="4" t="s">
        <v>36</v>
      </c>
      <c r="B39" s="5">
        <v>0.10100000000000001</v>
      </c>
      <c r="C39" s="5">
        <v>0.13407058089280516</v>
      </c>
      <c r="D39" s="5">
        <v>0.15087759837032075</v>
      </c>
      <c r="E39" s="5">
        <v>0.16503876538224965</v>
      </c>
      <c r="F39" s="5">
        <v>0.14213905563663418</v>
      </c>
      <c r="G39" s="5">
        <v>0.17109183600237446</v>
      </c>
      <c r="H39" s="5">
        <v>0.16040362189466423</v>
      </c>
    </row>
    <row r="40" spans="1:8" x14ac:dyDescent="0.25">
      <c r="A40" s="4" t="s">
        <v>37</v>
      </c>
      <c r="B40" s="5">
        <v>0.13800000000000001</v>
      </c>
      <c r="C40" s="5">
        <v>0.15321537567375296</v>
      </c>
      <c r="D40" s="5">
        <v>0.16553579406521565</v>
      </c>
      <c r="E40" s="5">
        <v>0.13615412294009918</v>
      </c>
      <c r="F40" s="5">
        <v>0.16898238224997031</v>
      </c>
      <c r="G40" s="5">
        <v>0.15328208299437754</v>
      </c>
      <c r="H40" s="5">
        <v>0.15564295707583131</v>
      </c>
    </row>
    <row r="41" spans="1:8" x14ac:dyDescent="0.25">
      <c r="A41" s="4" t="s">
        <v>38</v>
      </c>
      <c r="B41" s="5">
        <v>0.09</v>
      </c>
      <c r="C41" s="5">
        <v>5.912185424877945E-2</v>
      </c>
      <c r="D41" s="5">
        <v>8.6972172123368011E-2</v>
      </c>
      <c r="E41" s="5">
        <v>5.5258102221574158E-2</v>
      </c>
      <c r="F41" s="5">
        <v>2.6971576685832277E-2</v>
      </c>
      <c r="G41" s="5">
        <v>1.7941135970798355E-2</v>
      </c>
      <c r="H41" s="5">
        <v>8.9100461313566318E-3</v>
      </c>
    </row>
  </sheetData>
  <mergeCells count="3">
    <mergeCell ref="J3:L3"/>
    <mergeCell ref="B2:H2"/>
    <mergeCell ref="J2:L2"/>
  </mergeCells>
  <dataValidations count="1">
    <dataValidation type="list" allowBlank="1" showInputMessage="1" showErrorMessage="1" sqref="J3:L3">
      <formula1>$A$4:$A$41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Accenture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enrique.arranz</dc:creator>
  <cp:lastModifiedBy>enrique.arranz</cp:lastModifiedBy>
  <dcterms:created xsi:type="dcterms:W3CDTF">2014-02-03T14:28:00Z</dcterms:created>
  <dcterms:modified xsi:type="dcterms:W3CDTF">2014-02-03T15:58:57Z</dcterms:modified>
</cp:coreProperties>
</file>