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celyVBA\Nombres\"/>
    </mc:Choice>
  </mc:AlternateContent>
  <bookViews>
    <workbookView xWindow="0" yWindow="0" windowWidth="28800" windowHeight="12795"/>
  </bookViews>
  <sheets>
    <sheet name="Hoja1" sheetId="1" r:id="rId1"/>
  </sheets>
  <definedNames>
    <definedName name="material">Hoja1!$C$17</definedName>
    <definedName name="n">Hoja1!$C$19</definedName>
    <definedName name="Pendiente">Hoja1!$C$13</definedName>
    <definedName name="Rh">Hoja1!$C$21</definedName>
    <definedName name="VenTeChow">Hoja1!$H$5:$I$9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19" i="1" l="1"/>
  <c r="C25" i="1" s="1"/>
  <c r="C21" i="1"/>
  <c r="C13" i="1"/>
  <c r="C27" i="1" l="1"/>
</calcChain>
</file>

<file path=xl/sharedStrings.xml><?xml version="1.0" encoding="utf-8"?>
<sst xmlns="http://schemas.openxmlformats.org/spreadsheetml/2006/main" count="18" uniqueCount="16">
  <si>
    <t>Introducción de datos. Fórmula de Manning</t>
  </si>
  <si>
    <t>Longitud (m)</t>
  </si>
  <si>
    <t>Desnivel (m)</t>
  </si>
  <si>
    <t>Pendiente (m/m)</t>
  </si>
  <si>
    <t>Material</t>
  </si>
  <si>
    <t>Metal liso</t>
  </si>
  <si>
    <t>Hormigón</t>
  </si>
  <si>
    <t>Terreno natural en roca lisa</t>
  </si>
  <si>
    <t>Terreno natural en tierra con poca vegetación</t>
  </si>
  <si>
    <t>Terreno natural en tierra con vegetación abundante</t>
  </si>
  <si>
    <t>Ven-Te-Chow</t>
  </si>
  <si>
    <t>Coeficiente n</t>
  </si>
  <si>
    <r>
      <t>Caudal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/s)</t>
    </r>
  </si>
  <si>
    <t>Diámetro (mm)</t>
  </si>
  <si>
    <t>Radio hidráulico</t>
  </si>
  <si>
    <t>Velocidad (Manning)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</si>
</sst>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8"/>
      <color theme="1"/>
      <name val="Copperplate Gothic Bold"/>
      <family val="2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7"/>
  <sheetViews>
    <sheetView showGridLines="0" tabSelected="1" workbookViewId="0">
      <selection activeCell="C11" sqref="C11"/>
    </sheetView>
  </sheetViews>
  <sheetFormatPr baseColWidth="10" defaultRowHeight="15" x14ac:dyDescent="0.25"/>
  <cols>
    <col min="1" max="1" width="11.42578125" customWidth="1"/>
    <col min="2" max="2" width="21" customWidth="1"/>
    <col min="3" max="3" width="41.5703125" customWidth="1"/>
    <col min="8" max="8" width="47.42578125" bestFit="1" customWidth="1"/>
  </cols>
  <sheetData>
    <row r="2" spans="2:9" ht="22.5" x14ac:dyDescent="0.3">
      <c r="B2" s="1" t="s">
        <v>0</v>
      </c>
    </row>
    <row r="4" spans="2:9" ht="22.5" x14ac:dyDescent="0.3">
      <c r="H4" s="1" t="s">
        <v>10</v>
      </c>
    </row>
    <row r="5" spans="2:9" x14ac:dyDescent="0.25">
      <c r="H5" s="2" t="s">
        <v>5</v>
      </c>
      <c r="I5" s="2">
        <v>0.01</v>
      </c>
    </row>
    <row r="6" spans="2:9" x14ac:dyDescent="0.25">
      <c r="H6" s="2" t="s">
        <v>6</v>
      </c>
      <c r="I6" s="2">
        <v>1.4E-2</v>
      </c>
    </row>
    <row r="7" spans="2:9" ht="15" customHeight="1" x14ac:dyDescent="0.25">
      <c r="B7" t="s">
        <v>12</v>
      </c>
      <c r="C7" s="8">
        <f>+C27*(PI()*(C15/1000)^2)/4</f>
        <v>0.3101546929742392</v>
      </c>
      <c r="H7" s="2" t="s">
        <v>7</v>
      </c>
      <c r="I7" s="2">
        <v>3.5000000000000003E-2</v>
      </c>
    </row>
    <row r="8" spans="2:9" x14ac:dyDescent="0.25">
      <c r="H8" s="2" t="s">
        <v>8</v>
      </c>
      <c r="I8" s="2">
        <v>2.7E-2</v>
      </c>
    </row>
    <row r="9" spans="2:9" x14ac:dyDescent="0.25">
      <c r="B9" t="s">
        <v>1</v>
      </c>
      <c r="C9" s="5">
        <v>21.36</v>
      </c>
      <c r="H9" s="2" t="s">
        <v>9</v>
      </c>
      <c r="I9" s="2">
        <v>0.08</v>
      </c>
    </row>
    <row r="11" spans="2:9" x14ac:dyDescent="0.25">
      <c r="B11" t="s">
        <v>2</v>
      </c>
      <c r="C11" s="5">
        <v>1.1200000000000001</v>
      </c>
    </row>
    <row r="13" spans="2:9" x14ac:dyDescent="0.25">
      <c r="B13" t="s">
        <v>3</v>
      </c>
      <c r="C13" s="3">
        <f>IFERROR(C11/C9,"")</f>
        <v>5.2434456928838954E-2</v>
      </c>
    </row>
    <row r="15" spans="2:9" x14ac:dyDescent="0.25">
      <c r="B15" t="s">
        <v>13</v>
      </c>
      <c r="C15" s="5">
        <v>350</v>
      </c>
    </row>
    <row r="17" spans="2:3" x14ac:dyDescent="0.25">
      <c r="B17" t="s">
        <v>4</v>
      </c>
      <c r="C17" s="4" t="s">
        <v>6</v>
      </c>
    </row>
    <row r="19" spans="2:3" x14ac:dyDescent="0.25">
      <c r="B19" t="s">
        <v>11</v>
      </c>
      <c r="C19" s="3">
        <f>VLOOKUP(C17,H5:I9,2,FALSE)</f>
        <v>1.4E-2</v>
      </c>
    </row>
    <row r="21" spans="2:3" x14ac:dyDescent="0.25">
      <c r="B21" t="s">
        <v>14</v>
      </c>
      <c r="C21" s="3">
        <f>(0.25*PI()*(C15/1000)^2)/(2*PI()*(C15/1000)/2)</f>
        <v>8.7499999999999981E-2</v>
      </c>
    </row>
    <row r="25" spans="2:3" x14ac:dyDescent="0.25">
      <c r="B25" t="s">
        <v>15</v>
      </c>
      <c r="C25" s="6">
        <f>1/C19*C21^(2/3)*SQRT(C13)</f>
        <v>3.2236834292244452</v>
      </c>
    </row>
    <row r="27" spans="2:3" x14ac:dyDescent="0.25">
      <c r="B27" t="s">
        <v>15</v>
      </c>
      <c r="C27" s="7">
        <f>1/n*Rh^(2/3)*SQRT(Pendiente)</f>
        <v>3.2236834292244452</v>
      </c>
    </row>
  </sheetData>
  <dataValidations disablePrompts="1" count="1">
    <dataValidation type="list" allowBlank="1" showInputMessage="1" showErrorMessage="1" sqref="C17">
      <formula1>$H$5:$H$9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Hoja1</vt:lpstr>
      <vt:lpstr>material</vt:lpstr>
      <vt:lpstr>n</vt:lpstr>
      <vt:lpstr>Pendiente</vt:lpstr>
      <vt:lpstr>Rh</vt:lpstr>
      <vt:lpstr>VenTeChow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Gil Moreno</dc:creator>
  <cp:lastModifiedBy>Angel Gil Moreno</cp:lastModifiedBy>
  <dcterms:created xsi:type="dcterms:W3CDTF">2017-07-10T16:22:00Z</dcterms:created>
  <dcterms:modified xsi:type="dcterms:W3CDTF">2017-07-13T17:30:32Z</dcterms:modified>
</cp:coreProperties>
</file>