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Quique\Desktop\webQuique\"/>
    </mc:Choice>
  </mc:AlternateContent>
  <bookViews>
    <workbookView xWindow="0" yWindow="0" windowWidth="20490" windowHeight="7455" activeTab="2"/>
  </bookViews>
  <sheets>
    <sheet name="Informe de respuestas 1" sheetId="3" r:id="rId1"/>
    <sheet name="Informe de confidencialidad 1" sheetId="4" r:id="rId2"/>
    <sheet name="Informe de límites 1" sheetId="5" r:id="rId3"/>
    <sheet name="Ejemplo" sheetId="1" r:id="rId4"/>
    <sheet name="Hoja1" sheetId="2" r:id="rId5"/>
  </sheets>
  <definedNames>
    <definedName name="Beneficio_en_Euros">Ejemplo!$D$20</definedName>
    <definedName name="Beneficio_Prod1">Ejemplo!$C$18</definedName>
    <definedName name="Beneficio_Prod2">Ejemplo!$D$18</definedName>
    <definedName name="Beneficio_Prod3">Ejemplo!$E$18</definedName>
    <definedName name="Coste_materiales">Ejemplo!$C$5</definedName>
    <definedName name="Incremento_Actividad">Ejemplo!$C$2</definedName>
    <definedName name="Salario_hora">Ejemplo!$C$4</definedName>
    <definedName name="solver_adj" localSheetId="3" hidden="1">Ejemplo!$C$9:$E$9</definedName>
    <definedName name="solver_cvg" localSheetId="3" hidden="1">0.0001</definedName>
    <definedName name="solver_drv" localSheetId="3" hidden="1">2</definedName>
    <definedName name="solver_eng" localSheetId="3" hidden="1">2</definedName>
    <definedName name="solver_est" localSheetId="3" hidden="1">1</definedName>
    <definedName name="solver_itr" localSheetId="3" hidden="1">2147483647</definedName>
    <definedName name="solver_lhs1" localSheetId="3" hidden="1">Ejemplo!$F$14</definedName>
    <definedName name="solver_lhs2" localSheetId="3" hidden="1">Ejemplo!$F$10</definedName>
    <definedName name="solver_lhs3" localSheetId="3" hidden="1">Ejemplo!$C$18</definedName>
    <definedName name="solver_lhs4" localSheetId="3" hidden="1">Ejemplo!$D$18</definedName>
    <definedName name="solver_lhs5" localSheetId="3" hidden="1">Ejemplo!$E$18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3" hidden="1">1</definedName>
    <definedName name="solver_nod" localSheetId="3" hidden="1">2147483647</definedName>
    <definedName name="solver_num" localSheetId="3" hidden="1">5</definedName>
    <definedName name="solver_nwt" localSheetId="3" hidden="1">1</definedName>
    <definedName name="solver_opt" localSheetId="3" hidden="1">Ejemplo!$D$20</definedName>
    <definedName name="solver_pre" localSheetId="3" hidden="1">0.000001</definedName>
    <definedName name="solver_rbv" localSheetId="3" hidden="1">2</definedName>
    <definedName name="solver_rel1" localSheetId="3" hidden="1">2</definedName>
    <definedName name="solver_rel2" localSheetId="3" hidden="1">1</definedName>
    <definedName name="solver_rel3" localSheetId="3" hidden="1">3</definedName>
    <definedName name="solver_rel4" localSheetId="3" hidden="1">3</definedName>
    <definedName name="solver_rel5" localSheetId="3" hidden="1">3</definedName>
    <definedName name="solver_rhs1" localSheetId="3" hidden="1">200000</definedName>
    <definedName name="solver_rhs2" localSheetId="3" hidden="1">40000</definedName>
    <definedName name="solver_rhs3" localSheetId="3" hidden="1">0</definedName>
    <definedName name="solver_rhs4" localSheetId="3" hidden="1">0</definedName>
    <definedName name="solver_rhs5" localSheetId="3" hidden="1">0</definedName>
    <definedName name="solver_rlx" localSheetId="3" hidden="1">2</definedName>
    <definedName name="solver_rsd" localSheetId="3" hidden="1">0</definedName>
    <definedName name="solver_scl" localSheetId="3" hidden="1">2</definedName>
    <definedName name="solver_sho" localSheetId="3" hidden="1">2</definedName>
    <definedName name="solver_sho" localSheetId="2" hidden="1">2</definedName>
    <definedName name="solver_ssz" localSheetId="3" hidden="1">100</definedName>
    <definedName name="solver_tim" localSheetId="3" hidden="1">2147483647</definedName>
    <definedName name="solver_tol" localSheetId="3" hidden="1">0.01</definedName>
    <definedName name="solver_typ" localSheetId="3" hidden="1">1</definedName>
    <definedName name="solver_val" localSheetId="3" hidden="1">0</definedName>
    <definedName name="solver_ver" localSheetId="3" hidden="1">3</definedName>
    <definedName name="Tipo_de_cambio">Ejemplo!$C$3</definedName>
    <definedName name="Uds_vendidas_Prod1">Ejemplo!$C$9</definedName>
    <definedName name="Uds_vendidas_Prod2">Ejemplo!$D$9</definedName>
    <definedName name="Uds_vendidas_Prod3">Ejemplo!$E$9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0" i="1"/>
  <c r="D16" i="1" l="1"/>
  <c r="E12" i="1"/>
  <c r="C16" i="1"/>
  <c r="C12" i="1" l="1"/>
  <c r="C18" i="1" s="1"/>
  <c r="E16" i="1"/>
  <c r="E18" i="1" s="1"/>
  <c r="D12" i="1"/>
  <c r="D18" i="1" s="1"/>
  <c r="D20" i="1" l="1"/>
</calcChain>
</file>

<file path=xl/sharedStrings.xml><?xml version="1.0" encoding="utf-8"?>
<sst xmlns="http://schemas.openxmlformats.org/spreadsheetml/2006/main" count="151" uniqueCount="86">
  <si>
    <t>Incremento actividad</t>
  </si>
  <si>
    <t>Tipo de cambio</t>
  </si>
  <si>
    <t>Salario/hora</t>
  </si>
  <si>
    <t>Coste materiales</t>
  </si>
  <si>
    <t>Precio de venta</t>
  </si>
  <si>
    <t>Materiales necesarios (uds)</t>
  </si>
  <si>
    <t>Gastos indirectos fabr.</t>
  </si>
  <si>
    <t>Beneficio Neto</t>
  </si>
  <si>
    <t>Producto 1</t>
  </si>
  <si>
    <t>Producto 2</t>
  </si>
  <si>
    <t>Producto 3</t>
  </si>
  <si>
    <t>Horas producción (ud)</t>
  </si>
  <si>
    <t>Coste fabricación</t>
  </si>
  <si>
    <t>Facturación por ventas</t>
  </si>
  <si>
    <t>Total beneficio en euros</t>
  </si>
  <si>
    <t>Uds vendidas año anterior</t>
  </si>
  <si>
    <t>Ventas en unidades</t>
  </si>
  <si>
    <t>Total de uds vendidas</t>
  </si>
  <si>
    <t>Total horas de producción</t>
  </si>
  <si>
    <t>Microsoft Excel 15.0 Informe de respuestas</t>
  </si>
  <si>
    <t>Hoja de cálculo: [Solver1.xlsx]Ejemplo</t>
  </si>
  <si>
    <t>Informe creado: 30/12/2014 11:08:48</t>
  </si>
  <si>
    <t>Resultado: Solver encontró una solución. Se cumplen todas las restricciones y condiciones óptimas.</t>
  </si>
  <si>
    <t>Motor de Solver</t>
  </si>
  <si>
    <t>Motor: Simplex LP</t>
  </si>
  <si>
    <t>Tiempo de la solución: 0,016 segundos.</t>
  </si>
  <si>
    <t>Iteraciones: 6 Subproblemas: 0</t>
  </si>
  <si>
    <t>Opciones de Solver</t>
  </si>
  <si>
    <t>Tiempo máximo Ilimitado,  Iteraciones Ilimitado, Precision 0,000001</t>
  </si>
  <si>
    <t>Máximo de subproblemas Ilimitado, Máximo de soluciones de enteros Ilimitado, Tolerancia de enteros 1%, Asumir no negativo</t>
  </si>
  <si>
    <t>Celda objetivo (Máx)</t>
  </si>
  <si>
    <t>Celda</t>
  </si>
  <si>
    <t>Nombre</t>
  </si>
  <si>
    <t>Valor original</t>
  </si>
  <si>
    <t>Valor final</t>
  </si>
  <si>
    <t>Celdas de variables</t>
  </si>
  <si>
    <t>Entero</t>
  </si>
  <si>
    <t>Restricciones</t>
  </si>
  <si>
    <t>Valor de la celda</t>
  </si>
  <si>
    <t>Fórmula</t>
  </si>
  <si>
    <t>Estado</t>
  </si>
  <si>
    <t>Demora</t>
  </si>
  <si>
    <t>$D$20</t>
  </si>
  <si>
    <t>Beneficio_en_Euros</t>
  </si>
  <si>
    <t>$C$9</t>
  </si>
  <si>
    <t>Uds_vendidas_Prod1</t>
  </si>
  <si>
    <t>Continuar</t>
  </si>
  <si>
    <t>$D$9</t>
  </si>
  <si>
    <t>Uds_vendidas_Prod2</t>
  </si>
  <si>
    <t>$E$9</t>
  </si>
  <si>
    <t>Uds_vendidas_Prod3</t>
  </si>
  <si>
    <t>$F$14</t>
  </si>
  <si>
    <t>$F$14=200000</t>
  </si>
  <si>
    <t>Vinculante</t>
  </si>
  <si>
    <t>$F$10</t>
  </si>
  <si>
    <t>$F$10&lt;=40000</t>
  </si>
  <si>
    <t>$C$18</t>
  </si>
  <si>
    <t>Beneficio_Prod1</t>
  </si>
  <si>
    <t>$C$18&gt;=0</t>
  </si>
  <si>
    <t>No vinculante</t>
  </si>
  <si>
    <t>$D$18</t>
  </si>
  <si>
    <t>Beneficio_Prod2</t>
  </si>
  <si>
    <t>$D$18&gt;=0</t>
  </si>
  <si>
    <t>$E$18</t>
  </si>
  <si>
    <t>Beneficio_Prod3</t>
  </si>
  <si>
    <t>$E$18&gt;=0</t>
  </si>
  <si>
    <t>Microsoft Excel 15.0 Informe de confidencialidad</t>
  </si>
  <si>
    <t>Final</t>
  </si>
  <si>
    <t>Valor</t>
  </si>
  <si>
    <t>Reducido</t>
  </si>
  <si>
    <t>Coste</t>
  </si>
  <si>
    <t>Objetivo</t>
  </si>
  <si>
    <t>Coeficiente</t>
  </si>
  <si>
    <t>Permisible</t>
  </si>
  <si>
    <t>Aumentar</t>
  </si>
  <si>
    <t>Reducir</t>
  </si>
  <si>
    <t>Sombra</t>
  </si>
  <si>
    <t>Precio</t>
  </si>
  <si>
    <t>Restricción</t>
  </si>
  <si>
    <t>Lado derecho</t>
  </si>
  <si>
    <t>Microsoft Excel 15.0 Informe de límites</t>
  </si>
  <si>
    <t>Variable</t>
  </si>
  <si>
    <t>Inferior</t>
  </si>
  <si>
    <t>Límite</t>
  </si>
  <si>
    <t>Resultado</t>
  </si>
  <si>
    <t>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</si>
</sst>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0.0%"/>
    <numFmt numFmtId="165" formatCode="#,##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3" fontId="0" fillId="0" borderId="0" xfId="0" applyNumberFormat="1"/>
    <xf numFmtId="2" fontId="4" fillId="0" borderId="0" xfId="0" applyNumberFormat="1" applyFont="1"/>
    <xf numFmtId="3" fontId="4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3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8" fontId="1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3" fontId="5" fillId="0" borderId="0" xfId="0" applyNumberFormat="1" applyFont="1"/>
    <xf numFmtId="0" fontId="1" fillId="0" borderId="0" xfId="0" applyFont="1"/>
    <xf numFmtId="0" fontId="0" fillId="0" borderId="8" xfId="0" applyFill="1" applyBorder="1" applyAlignment="1"/>
    <xf numFmtId="0" fontId="6" fillId="0" borderId="7" xfId="0" applyFont="1" applyFill="1" applyBorder="1" applyAlignment="1">
      <alignment horizontal="center"/>
    </xf>
    <xf numFmtId="0" fontId="0" fillId="0" borderId="9" xfId="0" applyFill="1" applyBorder="1" applyAlignment="1"/>
    <xf numFmtId="8" fontId="0" fillId="0" borderId="8" xfId="0" applyNumberFormat="1" applyFill="1" applyBorder="1" applyAlignment="1"/>
    <xf numFmtId="3" fontId="0" fillId="0" borderId="9" xfId="0" applyNumberFormat="1" applyFill="1" applyBorder="1" applyAlignment="1"/>
    <xf numFmtId="3" fontId="0" fillId="0" borderId="8" xfId="0" applyNumberFormat="1" applyFill="1" applyBorder="1" applyAlignment="1"/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topLeftCell="A25" workbookViewId="0"/>
  </sheetViews>
  <sheetFormatPr baseColWidth="10" defaultRowHeight="15" x14ac:dyDescent="0.25"/>
  <cols>
    <col min="1" max="1" width="2.28515625" customWidth="1"/>
    <col min="2" max="2" width="6.28515625" customWidth="1"/>
    <col min="3" max="3" width="24" customWidth="1"/>
    <col min="4" max="4" width="15.5703125" bestFit="1" customWidth="1"/>
    <col min="5" max="5" width="13" customWidth="1"/>
    <col min="6" max="6" width="13.28515625" customWidth="1"/>
    <col min="7" max="7" width="9.140625" customWidth="1"/>
  </cols>
  <sheetData>
    <row r="1" spans="1:5" x14ac:dyDescent="0.25">
      <c r="A1" s="13" t="s">
        <v>19</v>
      </c>
    </row>
    <row r="2" spans="1:5" x14ac:dyDescent="0.25">
      <c r="A2" s="13" t="s">
        <v>20</v>
      </c>
    </row>
    <row r="3" spans="1:5" x14ac:dyDescent="0.25">
      <c r="A3" s="13" t="s">
        <v>21</v>
      </c>
    </row>
    <row r="4" spans="1:5" x14ac:dyDescent="0.25">
      <c r="A4" s="13" t="s">
        <v>22</v>
      </c>
    </row>
    <row r="5" spans="1:5" x14ac:dyDescent="0.25">
      <c r="A5" s="13" t="s">
        <v>23</v>
      </c>
    </row>
    <row r="6" spans="1:5" x14ac:dyDescent="0.25">
      <c r="A6" s="13"/>
      <c r="B6" t="s">
        <v>24</v>
      </c>
    </row>
    <row r="7" spans="1:5" x14ac:dyDescent="0.25">
      <c r="A7" s="13"/>
      <c r="B7" t="s">
        <v>25</v>
      </c>
    </row>
    <row r="8" spans="1:5" x14ac:dyDescent="0.25">
      <c r="A8" s="13"/>
      <c r="B8" t="s">
        <v>26</v>
      </c>
    </row>
    <row r="9" spans="1:5" x14ac:dyDescent="0.25">
      <c r="A9" s="13" t="s">
        <v>27</v>
      </c>
    </row>
    <row r="10" spans="1:5" x14ac:dyDescent="0.25">
      <c r="B10" t="s">
        <v>28</v>
      </c>
    </row>
    <row r="11" spans="1:5" x14ac:dyDescent="0.25">
      <c r="B11" t="s">
        <v>29</v>
      </c>
    </row>
    <row r="14" spans="1:5" ht="15.75" thickBot="1" x14ac:dyDescent="0.3">
      <c r="A14" t="s">
        <v>30</v>
      </c>
    </row>
    <row r="15" spans="1:5" ht="15.75" thickBot="1" x14ac:dyDescent="0.3">
      <c r="B15" s="15" t="s">
        <v>31</v>
      </c>
      <c r="C15" s="15" t="s">
        <v>32</v>
      </c>
      <c r="D15" s="15" t="s">
        <v>33</v>
      </c>
      <c r="E15" s="15" t="s">
        <v>34</v>
      </c>
    </row>
    <row r="16" spans="1:5" ht="15.75" thickBot="1" x14ac:dyDescent="0.3">
      <c r="B16" s="14" t="s">
        <v>42</v>
      </c>
      <c r="C16" s="14" t="s">
        <v>43</v>
      </c>
      <c r="D16" s="17">
        <v>29894.5147</v>
      </c>
      <c r="E16" s="17">
        <v>476353.5123</v>
      </c>
    </row>
    <row r="19" spans="1:7" ht="15.75" thickBot="1" x14ac:dyDescent="0.3">
      <c r="A19" t="s">
        <v>35</v>
      </c>
    </row>
    <row r="20" spans="1:7" ht="15.75" thickBot="1" x14ac:dyDescent="0.3">
      <c r="B20" s="15" t="s">
        <v>31</v>
      </c>
      <c r="C20" s="15" t="s">
        <v>32</v>
      </c>
      <c r="D20" s="15" t="s">
        <v>33</v>
      </c>
      <c r="E20" s="15" t="s">
        <v>34</v>
      </c>
      <c r="F20" s="15" t="s">
        <v>36</v>
      </c>
    </row>
    <row r="21" spans="1:7" x14ac:dyDescent="0.25">
      <c r="B21" s="16" t="s">
        <v>44</v>
      </c>
      <c r="C21" s="16" t="s">
        <v>45</v>
      </c>
      <c r="D21" s="18">
        <v>1573</v>
      </c>
      <c r="E21" s="18">
        <v>17511.332179930301</v>
      </c>
      <c r="F21" s="16" t="s">
        <v>46</v>
      </c>
    </row>
    <row r="22" spans="1:7" x14ac:dyDescent="0.25">
      <c r="B22" s="16" t="s">
        <v>47</v>
      </c>
      <c r="C22" s="16" t="s">
        <v>48</v>
      </c>
      <c r="D22" s="18">
        <v>3118</v>
      </c>
      <c r="E22" s="18">
        <v>17511.33217993029</v>
      </c>
      <c r="F22" s="16" t="s">
        <v>46</v>
      </c>
    </row>
    <row r="23" spans="1:7" ht="15.75" thickBot="1" x14ac:dyDescent="0.3">
      <c r="B23" s="14" t="s">
        <v>49</v>
      </c>
      <c r="C23" s="14" t="s">
        <v>50</v>
      </c>
      <c r="D23" s="19">
        <v>6682</v>
      </c>
      <c r="E23" s="19">
        <v>4977.3356401394085</v>
      </c>
      <c r="F23" s="14" t="s">
        <v>46</v>
      </c>
    </row>
    <row r="26" spans="1:7" ht="15.75" thickBot="1" x14ac:dyDescent="0.3">
      <c r="A26" t="s">
        <v>37</v>
      </c>
    </row>
    <row r="27" spans="1:7" ht="15.75" thickBot="1" x14ac:dyDescent="0.3">
      <c r="B27" s="15" t="s">
        <v>31</v>
      </c>
      <c r="C27" s="15" t="s">
        <v>32</v>
      </c>
      <c r="D27" s="15" t="s">
        <v>38</v>
      </c>
      <c r="E27" s="15" t="s">
        <v>39</v>
      </c>
      <c r="F27" s="15" t="s">
        <v>40</v>
      </c>
      <c r="G27" s="15" t="s">
        <v>41</v>
      </c>
    </row>
    <row r="28" spans="1:7" x14ac:dyDescent="0.25">
      <c r="B28" s="16" t="s">
        <v>51</v>
      </c>
      <c r="C28" s="16" t="s">
        <v>18</v>
      </c>
      <c r="D28" s="18">
        <v>199999.99999999997</v>
      </c>
      <c r="E28" s="16" t="s">
        <v>52</v>
      </c>
      <c r="F28" s="16" t="s">
        <v>53</v>
      </c>
      <c r="G28" s="16">
        <v>0</v>
      </c>
    </row>
    <row r="29" spans="1:7" x14ac:dyDescent="0.25">
      <c r="B29" s="16" t="s">
        <v>54</v>
      </c>
      <c r="C29" s="16" t="s">
        <v>17</v>
      </c>
      <c r="D29" s="18">
        <v>40000</v>
      </c>
      <c r="E29" s="16" t="s">
        <v>55</v>
      </c>
      <c r="F29" s="16" t="s">
        <v>53</v>
      </c>
      <c r="G29" s="16">
        <v>0</v>
      </c>
    </row>
    <row r="30" spans="1:7" x14ac:dyDescent="0.25">
      <c r="B30" s="16" t="s">
        <v>56</v>
      </c>
      <c r="C30" s="16" t="s">
        <v>57</v>
      </c>
      <c r="D30" s="18">
        <v>2535471.3581314124</v>
      </c>
      <c r="E30" s="16" t="s">
        <v>58</v>
      </c>
      <c r="F30" s="16" t="s">
        <v>59</v>
      </c>
      <c r="G30" s="18">
        <v>2535471.3581314124</v>
      </c>
    </row>
    <row r="31" spans="1:7" x14ac:dyDescent="0.25">
      <c r="B31" s="16" t="s">
        <v>60</v>
      </c>
      <c r="C31" s="16" t="s">
        <v>61</v>
      </c>
      <c r="D31" s="18">
        <v>1268211.437716221</v>
      </c>
      <c r="E31" s="16" t="s">
        <v>62</v>
      </c>
      <c r="F31" s="16" t="s">
        <v>59</v>
      </c>
      <c r="G31" s="18">
        <v>1268211.437716221</v>
      </c>
    </row>
    <row r="32" spans="1:7" ht="15.75" thickBot="1" x14ac:dyDescent="0.3">
      <c r="B32" s="14" t="s">
        <v>63</v>
      </c>
      <c r="C32" s="14" t="s">
        <v>64</v>
      </c>
      <c r="D32" s="19">
        <v>2.8987415134906769E-8</v>
      </c>
      <c r="E32" s="14" t="s">
        <v>65</v>
      </c>
      <c r="F32" s="14" t="s">
        <v>53</v>
      </c>
      <c r="G32" s="19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topLeftCell="A10" workbookViewId="0"/>
  </sheetViews>
  <sheetFormatPr baseColWidth="10" defaultRowHeight="15" x14ac:dyDescent="0.25"/>
  <cols>
    <col min="1" max="1" width="2.28515625" customWidth="1"/>
    <col min="2" max="2" width="6.28515625" bestFit="1" customWidth="1"/>
    <col min="3" max="3" width="24" bestFit="1" customWidth="1"/>
    <col min="4" max="4" width="12" bestFit="1" customWidth="1"/>
    <col min="5" max="5" width="12.7109375" bestFit="1" customWidth="1"/>
    <col min="6" max="6" width="12.85546875" customWidth="1"/>
    <col min="7" max="8" width="12" bestFit="1" customWidth="1"/>
  </cols>
  <sheetData>
    <row r="1" spans="1:8" x14ac:dyDescent="0.25">
      <c r="A1" s="13" t="s">
        <v>66</v>
      </c>
    </row>
    <row r="2" spans="1:8" x14ac:dyDescent="0.25">
      <c r="A2" s="13" t="s">
        <v>20</v>
      </c>
    </row>
    <row r="3" spans="1:8" x14ac:dyDescent="0.25">
      <c r="A3" s="13" t="s">
        <v>21</v>
      </c>
    </row>
    <row r="6" spans="1:8" ht="15.75" thickBot="1" x14ac:dyDescent="0.3">
      <c r="A6" t="s">
        <v>35</v>
      </c>
    </row>
    <row r="7" spans="1:8" x14ac:dyDescent="0.25">
      <c r="B7" s="20"/>
      <c r="C7" s="20"/>
      <c r="D7" s="20" t="s">
        <v>67</v>
      </c>
      <c r="E7" s="20" t="s">
        <v>69</v>
      </c>
      <c r="F7" s="20" t="s">
        <v>71</v>
      </c>
      <c r="G7" s="20" t="s">
        <v>73</v>
      </c>
      <c r="H7" s="20" t="s">
        <v>73</v>
      </c>
    </row>
    <row r="8" spans="1:8" ht="15.75" thickBot="1" x14ac:dyDescent="0.3">
      <c r="B8" s="21" t="s">
        <v>31</v>
      </c>
      <c r="C8" s="21" t="s">
        <v>32</v>
      </c>
      <c r="D8" s="21" t="s">
        <v>68</v>
      </c>
      <c r="E8" s="21" t="s">
        <v>70</v>
      </c>
      <c r="F8" s="21" t="s">
        <v>72</v>
      </c>
      <c r="G8" s="21" t="s">
        <v>74</v>
      </c>
      <c r="H8" s="21" t="s">
        <v>75</v>
      </c>
    </row>
    <row r="9" spans="1:8" x14ac:dyDescent="0.25">
      <c r="B9" s="16" t="s">
        <v>44</v>
      </c>
      <c r="C9" s="16" t="s">
        <v>45</v>
      </c>
      <c r="D9" s="16">
        <v>17511.332179930301</v>
      </c>
      <c r="E9" s="16">
        <v>0</v>
      </c>
      <c r="F9" s="16">
        <v>19.023168440835434</v>
      </c>
      <c r="G9" s="16">
        <v>1E+30</v>
      </c>
      <c r="H9" s="16">
        <v>12.10185764977359</v>
      </c>
    </row>
    <row r="10" spans="1:8" x14ac:dyDescent="0.25">
      <c r="B10" s="16" t="s">
        <v>47</v>
      </c>
      <c r="C10" s="16" t="s">
        <v>48</v>
      </c>
      <c r="D10" s="16">
        <v>17511.33217993029</v>
      </c>
      <c r="E10" s="16">
        <v>0</v>
      </c>
      <c r="F10" s="16">
        <v>10.381966186592763</v>
      </c>
      <c r="G10" s="16">
        <v>18.152786474660385</v>
      </c>
      <c r="H10" s="16">
        <v>22.166562304330007</v>
      </c>
    </row>
    <row r="11" spans="1:8" ht="15.75" thickBot="1" x14ac:dyDescent="0.3">
      <c r="B11" s="14" t="s">
        <v>49</v>
      </c>
      <c r="C11" s="14" t="s">
        <v>50</v>
      </c>
      <c r="D11" s="14">
        <v>4977.3356401394085</v>
      </c>
      <c r="E11" s="14">
        <v>0</v>
      </c>
      <c r="F11" s="14">
        <v>3.6192861615490983</v>
      </c>
      <c r="G11" s="14">
        <v>11.083281152165004</v>
      </c>
      <c r="H11" s="14">
        <v>1E+30</v>
      </c>
    </row>
    <row r="13" spans="1:8" ht="15.75" thickBot="1" x14ac:dyDescent="0.3">
      <c r="A13" t="s">
        <v>37</v>
      </c>
    </row>
    <row r="14" spans="1:8" x14ac:dyDescent="0.25">
      <c r="B14" s="20"/>
      <c r="C14" s="20"/>
      <c r="D14" s="20" t="s">
        <v>67</v>
      </c>
      <c r="E14" s="20" t="s">
        <v>76</v>
      </c>
      <c r="F14" s="20" t="s">
        <v>78</v>
      </c>
      <c r="G14" s="20" t="s">
        <v>73</v>
      </c>
      <c r="H14" s="20" t="s">
        <v>73</v>
      </c>
    </row>
    <row r="15" spans="1:8" ht="15.75" thickBot="1" x14ac:dyDescent="0.3">
      <c r="B15" s="21" t="s">
        <v>31</v>
      </c>
      <c r="C15" s="21" t="s">
        <v>32</v>
      </c>
      <c r="D15" s="21" t="s">
        <v>68</v>
      </c>
      <c r="E15" s="21" t="s">
        <v>77</v>
      </c>
      <c r="F15" s="21" t="s">
        <v>79</v>
      </c>
      <c r="G15" s="21" t="s">
        <v>74</v>
      </c>
      <c r="H15" s="21" t="s">
        <v>75</v>
      </c>
    </row>
    <row r="16" spans="1:8" x14ac:dyDescent="0.25">
      <c r="B16" s="16" t="s">
        <v>51</v>
      </c>
      <c r="C16" s="16" t="s">
        <v>18</v>
      </c>
      <c r="D16" s="16">
        <v>199999.99999999997</v>
      </c>
      <c r="E16" s="16">
        <v>-4.3206011271213338</v>
      </c>
      <c r="F16" s="16">
        <v>200000</v>
      </c>
      <c r="G16" s="16">
        <v>33383.428020163374</v>
      </c>
      <c r="H16" s="16">
        <v>30596.174613177525</v>
      </c>
    </row>
    <row r="17" spans="2:8" x14ac:dyDescent="0.25">
      <c r="B17" s="16" t="s">
        <v>54</v>
      </c>
      <c r="C17" s="16" t="s">
        <v>17</v>
      </c>
      <c r="D17" s="16">
        <v>40000</v>
      </c>
      <c r="E17" s="16">
        <v>36.305572949320762</v>
      </c>
      <c r="F17" s="16">
        <v>40000</v>
      </c>
      <c r="G17" s="16">
        <v>7649.0436532943813</v>
      </c>
      <c r="H17" s="16">
        <v>5563.9046700272283</v>
      </c>
    </row>
    <row r="18" spans="2:8" x14ac:dyDescent="0.25">
      <c r="B18" s="16" t="s">
        <v>56</v>
      </c>
      <c r="C18" s="16" t="s">
        <v>57</v>
      </c>
      <c r="D18" s="16">
        <v>2535471.3581314124</v>
      </c>
      <c r="E18" s="16">
        <v>0</v>
      </c>
      <c r="F18" s="16">
        <v>0</v>
      </c>
      <c r="G18" s="16">
        <v>2535471.35813131</v>
      </c>
      <c r="H18" s="16">
        <v>1E+30</v>
      </c>
    </row>
    <row r="19" spans="2:8" x14ac:dyDescent="0.25">
      <c r="B19" s="16" t="s">
        <v>60</v>
      </c>
      <c r="C19" s="16" t="s">
        <v>61</v>
      </c>
      <c r="D19" s="16">
        <v>1268211.437716221</v>
      </c>
      <c r="E19" s="16">
        <v>0</v>
      </c>
      <c r="F19" s="16">
        <v>0</v>
      </c>
      <c r="G19" s="16">
        <v>1268211.4377161192</v>
      </c>
      <c r="H19" s="16">
        <v>1E+30</v>
      </c>
    </row>
    <row r="20" spans="2:8" ht="15.75" thickBot="1" x14ac:dyDescent="0.3">
      <c r="B20" s="14" t="s">
        <v>63</v>
      </c>
      <c r="C20" s="14" t="s">
        <v>64</v>
      </c>
      <c r="D20" s="14">
        <v>2.8987415134906769E-8</v>
      </c>
      <c r="E20" s="14">
        <v>-0.38350453813727459</v>
      </c>
      <c r="F20" s="14">
        <v>0</v>
      </c>
      <c r="G20" s="14">
        <v>884229.44632065226</v>
      </c>
      <c r="H20" s="14">
        <v>143844.99999999994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tabSelected="1" workbookViewId="0">
      <selection sqref="A1:A3"/>
    </sheetView>
  </sheetViews>
  <sheetFormatPr baseColWidth="10" defaultRowHeight="15" x14ac:dyDescent="0.25"/>
  <cols>
    <col min="1" max="1" width="2.28515625" customWidth="1"/>
    <col min="2" max="2" width="6" customWidth="1"/>
    <col min="3" max="3" width="8.42578125" customWidth="1"/>
    <col min="4" max="4" width="11.5703125" bestFit="1" customWidth="1"/>
    <col min="5" max="5" width="2.28515625" customWidth="1"/>
    <col min="6" max="6" width="7.7109375" customWidth="1"/>
    <col min="7" max="7" width="9.85546875" customWidth="1"/>
    <col min="8" max="8" width="2.28515625" customWidth="1"/>
    <col min="9" max="9" width="8.5703125" customWidth="1"/>
    <col min="10" max="10" width="9.85546875" customWidth="1"/>
  </cols>
  <sheetData>
    <row r="1" spans="1:10" x14ac:dyDescent="0.25">
      <c r="A1" s="13" t="s">
        <v>80</v>
      </c>
    </row>
    <row r="2" spans="1:10" x14ac:dyDescent="0.25">
      <c r="A2" s="13" t="s">
        <v>20</v>
      </c>
    </row>
    <row r="3" spans="1:10" x14ac:dyDescent="0.25">
      <c r="A3" s="13" t="s">
        <v>21</v>
      </c>
    </row>
    <row r="5" spans="1:10" ht="15.75" thickBot="1" x14ac:dyDescent="0.3"/>
    <row r="6" spans="1:10" x14ac:dyDescent="0.25">
      <c r="B6" s="20"/>
      <c r="C6" s="20" t="s">
        <v>71</v>
      </c>
      <c r="D6" s="20"/>
    </row>
    <row r="7" spans="1:10" ht="15.75" thickBot="1" x14ac:dyDescent="0.3">
      <c r="B7" s="21" t="s">
        <v>31</v>
      </c>
      <c r="C7" s="21" t="s">
        <v>32</v>
      </c>
      <c r="D7" s="21" t="s">
        <v>68</v>
      </c>
    </row>
    <row r="8" spans="1:10" ht="15.75" thickBot="1" x14ac:dyDescent="0.3">
      <c r="B8" s="14" t="s">
        <v>42</v>
      </c>
      <c r="C8" s="14" t="s">
        <v>43</v>
      </c>
      <c r="D8" s="17">
        <v>476353.5123</v>
      </c>
    </row>
    <row r="10" spans="1:10" ht="15.75" thickBot="1" x14ac:dyDescent="0.3"/>
    <row r="11" spans="1:10" x14ac:dyDescent="0.25">
      <c r="B11" s="20"/>
      <c r="C11" s="20" t="s">
        <v>81</v>
      </c>
      <c r="D11" s="20"/>
      <c r="F11" s="20" t="s">
        <v>82</v>
      </c>
      <c r="G11" s="20" t="s">
        <v>71</v>
      </c>
      <c r="I11" s="20" t="s">
        <v>85</v>
      </c>
      <c r="J11" s="20" t="s">
        <v>71</v>
      </c>
    </row>
    <row r="12" spans="1:10" ht="15.75" thickBot="1" x14ac:dyDescent="0.3">
      <c r="B12" s="21" t="s">
        <v>31</v>
      </c>
      <c r="C12" s="21" t="s">
        <v>32</v>
      </c>
      <c r="D12" s="21" t="s">
        <v>68</v>
      </c>
      <c r="F12" s="21" t="s">
        <v>83</v>
      </c>
      <c r="G12" s="21" t="s">
        <v>84</v>
      </c>
      <c r="I12" s="21" t="s">
        <v>83</v>
      </c>
      <c r="J12" s="21" t="s">
        <v>84</v>
      </c>
    </row>
    <row r="13" spans="1:10" x14ac:dyDescent="0.25">
      <c r="B13" s="16" t="s">
        <v>44</v>
      </c>
      <c r="C13" s="16" t="s">
        <v>45</v>
      </c>
      <c r="D13" s="18">
        <v>17511.332179930301</v>
      </c>
      <c r="F13" s="18">
        <v>17511.332179930305</v>
      </c>
      <c r="G13" s="18">
        <v>476353.51</v>
      </c>
      <c r="I13" s="18">
        <v>17511.332179930305</v>
      </c>
      <c r="J13" s="18">
        <v>476353.51</v>
      </c>
    </row>
    <row r="14" spans="1:10" x14ac:dyDescent="0.25">
      <c r="B14" s="16" t="s">
        <v>47</v>
      </c>
      <c r="C14" s="16" t="s">
        <v>48</v>
      </c>
      <c r="D14" s="18">
        <v>17511.33217993029</v>
      </c>
      <c r="F14" s="18">
        <v>17511.33217993029</v>
      </c>
      <c r="G14" s="18">
        <v>476353.51</v>
      </c>
      <c r="I14" s="18">
        <v>17511.33217993029</v>
      </c>
      <c r="J14" s="18">
        <v>476353.51</v>
      </c>
    </row>
    <row r="15" spans="1:10" ht="15.75" thickBot="1" x14ac:dyDescent="0.3">
      <c r="B15" s="14" t="s">
        <v>49</v>
      </c>
      <c r="C15" s="14" t="s">
        <v>50</v>
      </c>
      <c r="D15" s="19">
        <v>4977.3356401394085</v>
      </c>
      <c r="F15" s="19">
        <v>4977.3356401394121</v>
      </c>
      <c r="G15" s="19">
        <v>476353.51</v>
      </c>
      <c r="I15" s="19">
        <v>4977.3356401394121</v>
      </c>
      <c r="J15" s="19">
        <v>476353.51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0"/>
  <sheetViews>
    <sheetView showGridLines="0" workbookViewId="0">
      <selection activeCell="F14" sqref="F14"/>
    </sheetView>
  </sheetViews>
  <sheetFormatPr baseColWidth="10" defaultRowHeight="15" x14ac:dyDescent="0.25"/>
  <cols>
    <col min="1" max="1" width="2.140625" customWidth="1"/>
    <col min="2" max="2" width="23.28515625" bestFit="1" customWidth="1"/>
    <col min="3" max="3" width="9.5703125" bestFit="1" customWidth="1"/>
    <col min="4" max="4" width="11.5703125" bestFit="1" customWidth="1"/>
    <col min="5" max="5" width="15.140625" bestFit="1" customWidth="1"/>
    <col min="6" max="6" width="7.5703125" bestFit="1" customWidth="1"/>
  </cols>
  <sheetData>
    <row r="2" spans="2:6" x14ac:dyDescent="0.25">
      <c r="B2" s="1" t="s">
        <v>0</v>
      </c>
      <c r="C2" s="5">
        <v>0.03</v>
      </c>
    </row>
    <row r="3" spans="2:6" x14ac:dyDescent="0.25">
      <c r="B3" s="1" t="s">
        <v>1</v>
      </c>
      <c r="C3" s="6">
        <v>7.9850000000000003</v>
      </c>
    </row>
    <row r="4" spans="2:6" x14ac:dyDescent="0.25">
      <c r="B4" s="1" t="s">
        <v>2</v>
      </c>
      <c r="C4" s="3">
        <v>13.4</v>
      </c>
    </row>
    <row r="5" spans="2:6" x14ac:dyDescent="0.25">
      <c r="B5" s="1" t="s">
        <v>3</v>
      </c>
      <c r="C5" s="3">
        <v>3.15</v>
      </c>
    </row>
    <row r="6" spans="2:6" x14ac:dyDescent="0.25">
      <c r="B6" s="1"/>
    </row>
    <row r="7" spans="2:6" x14ac:dyDescent="0.25">
      <c r="B7" s="1"/>
      <c r="C7" s="11" t="s">
        <v>8</v>
      </c>
      <c r="D7" s="11" t="s">
        <v>9</v>
      </c>
      <c r="E7" s="11" t="s">
        <v>10</v>
      </c>
    </row>
    <row r="8" spans="2:6" x14ac:dyDescent="0.25">
      <c r="B8" s="1" t="s">
        <v>15</v>
      </c>
      <c r="C8" s="4">
        <v>1527</v>
      </c>
      <c r="D8" s="4">
        <v>3027</v>
      </c>
      <c r="E8" s="4">
        <v>6487</v>
      </c>
    </row>
    <row r="9" spans="2:6" x14ac:dyDescent="0.25">
      <c r="B9" s="1" t="s">
        <v>16</v>
      </c>
      <c r="C9" s="2">
        <v>17511.332179930301</v>
      </c>
      <c r="D9" s="2">
        <v>17511.33217993029</v>
      </c>
      <c r="E9" s="2">
        <v>4977.3356401394085</v>
      </c>
    </row>
    <row r="10" spans="2:6" x14ac:dyDescent="0.25">
      <c r="B10" s="1" t="s">
        <v>17</v>
      </c>
      <c r="C10" s="2"/>
      <c r="D10" s="2"/>
      <c r="E10" s="2"/>
      <c r="F10" s="2">
        <f>SUM(C9:E9)</f>
        <v>40000</v>
      </c>
    </row>
    <row r="11" spans="2:6" x14ac:dyDescent="0.25">
      <c r="B11" s="1" t="s">
        <v>4</v>
      </c>
      <c r="C11" s="3">
        <v>300</v>
      </c>
      <c r="D11" s="3">
        <v>220</v>
      </c>
      <c r="E11" s="3">
        <v>140</v>
      </c>
    </row>
    <row r="12" spans="2:6" x14ac:dyDescent="0.25">
      <c r="B12" s="1" t="s">
        <v>13</v>
      </c>
      <c r="C12" s="2">
        <f>+C9*C11</f>
        <v>5253399.65397909</v>
      </c>
      <c r="D12" s="2">
        <f t="shared" ref="D12:E12" si="0">+D9*D11</f>
        <v>3852493.0795846637</v>
      </c>
      <c r="E12" s="2">
        <f t="shared" si="0"/>
        <v>696826.98961951723</v>
      </c>
    </row>
    <row r="13" spans="2:6" x14ac:dyDescent="0.25">
      <c r="B13" s="1" t="s">
        <v>11</v>
      </c>
      <c r="C13" s="4">
        <v>4</v>
      </c>
      <c r="D13" s="4">
        <v>6</v>
      </c>
      <c r="E13" s="4">
        <v>5</v>
      </c>
    </row>
    <row r="14" spans="2:6" x14ac:dyDescent="0.25">
      <c r="B14" s="1" t="s">
        <v>18</v>
      </c>
      <c r="C14" s="4"/>
      <c r="D14" s="4"/>
      <c r="E14" s="4"/>
      <c r="F14" s="12">
        <f>+C13*Uds_vendidas_Prod1+D13*Uds_vendidas_Prod2+E13*Uds_vendidas_Prod3</f>
        <v>199999.99999999997</v>
      </c>
    </row>
    <row r="15" spans="2:6" x14ac:dyDescent="0.25">
      <c r="B15" s="1" t="s">
        <v>5</v>
      </c>
      <c r="C15" s="4">
        <v>30</v>
      </c>
      <c r="D15" s="4">
        <v>18</v>
      </c>
      <c r="E15" s="4">
        <v>14</v>
      </c>
    </row>
    <row r="16" spans="2:6" x14ac:dyDescent="0.25">
      <c r="B16" s="1" t="s">
        <v>12</v>
      </c>
      <c r="C16" s="2">
        <f>(+C13*C9*$C$4+C15*C9*$C$5)</f>
        <v>2593428.2958476776</v>
      </c>
      <c r="D16" s="2">
        <f t="shared" ref="D16:E16" si="1">(+D13*D9*$C$4+D15*D9*$C$5)</f>
        <v>2400803.6418684428</v>
      </c>
      <c r="E16" s="2">
        <f t="shared" si="1"/>
        <v>552981.98961948825</v>
      </c>
    </row>
    <row r="17" spans="2:5" x14ac:dyDescent="0.25">
      <c r="B17" s="1" t="s">
        <v>6</v>
      </c>
      <c r="C17" s="2">
        <v>124500</v>
      </c>
      <c r="D17" s="2">
        <v>183478</v>
      </c>
      <c r="E17" s="2">
        <v>143845</v>
      </c>
    </row>
    <row r="18" spans="2:5" x14ac:dyDescent="0.25">
      <c r="B18" s="1" t="s">
        <v>7</v>
      </c>
      <c r="C18" s="2">
        <f>+C12-C16-C17</f>
        <v>2535471.3581314124</v>
      </c>
      <c r="D18" s="2">
        <f t="shared" ref="D18:E18" si="2">+D12-D16-D17</f>
        <v>1268211.437716221</v>
      </c>
      <c r="E18" s="2">
        <f t="shared" si="2"/>
        <v>2.8987415134906769E-8</v>
      </c>
    </row>
    <row r="19" spans="2:5" ht="15.75" thickBot="1" x14ac:dyDescent="0.3"/>
    <row r="20" spans="2:5" ht="25.5" customHeight="1" thickBot="1" x14ac:dyDescent="0.3">
      <c r="B20" s="7" t="s">
        <v>14</v>
      </c>
      <c r="C20" s="8"/>
      <c r="D20" s="9">
        <f>(C18+D18+E18)/C3</f>
        <v>476353.51231655129</v>
      </c>
      <c r="E20" s="10"/>
    </row>
  </sheetData>
  <scenarios current="0" show="0" sqref="C9:E9 C16:E16 D18">
    <scenario name="Peor caso" locked="1" count="4" user="earranz">
      <inputCells r="C2" val="0,01" numFmtId="164"/>
      <inputCells r="C3" val="8,565" numFmtId="165"/>
      <inputCells r="C4" val="14,8" numFmtId="2"/>
      <inputCells r="C5" val="4,27" numFmtId="2"/>
    </scenario>
    <scenario name="Caso objetivo" locked="1" count="4" user="earranz">
      <inputCells r="C2" val="0,03" numFmtId="164"/>
      <inputCells r="C3" val="7,985" numFmtId="165"/>
      <inputCells r="C4" val="13,4" numFmtId="2"/>
      <inputCells r="C5" val="3,15" numFmtId="2"/>
    </scenario>
    <scenario name="Mejor caso" locked="1" count="4" user="earranz">
      <inputCells r="C2" val="0,05" numFmtId="164"/>
      <inputCells r="C3" val="7,598" numFmtId="165"/>
      <inputCells r="C4" val="12,5" numFmtId="2"/>
      <inputCells r="C5" val="2,4" numFmtId="2"/>
    </scenario>
    <scenario name="Caso neutro" locked="1" count="4" user="earranz" comment="Creado por earranz el 25/12/2014">
      <inputCells r="C2" val="0,02" numFmtId="164"/>
      <inputCells r="C3" val="8,197" numFmtId="165"/>
      <inputCells r="C4" val="13,78" numFmtId="2"/>
      <inputCells r="C5" val="3,55" numFmtId="2"/>
    </scenario>
  </scenario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11</vt:i4>
      </vt:variant>
    </vt:vector>
  </HeadingPairs>
  <TitlesOfParts>
    <vt:vector size="16" baseType="lpstr">
      <vt:lpstr>Informe de respuestas 1</vt:lpstr>
      <vt:lpstr>Informe de confidencialidad 1</vt:lpstr>
      <vt:lpstr>Informe de límites 1</vt:lpstr>
      <vt:lpstr>Ejemplo</vt:lpstr>
      <vt:lpstr>Hoja1</vt:lpstr>
      <vt:lpstr>Beneficio_en_Euros</vt:lpstr>
      <vt:lpstr>Beneficio_Prod1</vt:lpstr>
      <vt:lpstr>Beneficio_Prod2</vt:lpstr>
      <vt:lpstr>Beneficio_Prod3</vt:lpstr>
      <vt:lpstr>Coste_materiales</vt:lpstr>
      <vt:lpstr>Incremento_Actividad</vt:lpstr>
      <vt:lpstr>Salario_hora</vt:lpstr>
      <vt:lpstr>Tipo_de_cambio</vt:lpstr>
      <vt:lpstr>Uds_vendidas_Prod1</vt:lpstr>
      <vt:lpstr>Uds_vendidas_Prod2</vt:lpstr>
      <vt:lpstr>Uds_vendidas_Prod3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earranz</dc:creator>
  <cp:lastModifiedBy>eaz</cp:lastModifiedBy>
  <dcterms:created xsi:type="dcterms:W3CDTF">2014-12-24T18:57:48Z</dcterms:created>
  <dcterms:modified xsi:type="dcterms:W3CDTF">2014-12-30T10:10:26Z</dcterms:modified>
</cp:coreProperties>
</file>