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webQuique\"/>
    </mc:Choice>
  </mc:AlternateContent>
  <bookViews>
    <workbookView xWindow="0" yWindow="0" windowWidth="20490" windowHeight="7455" activeTab="1"/>
  </bookViews>
  <sheets>
    <sheet name="Resumen del escenario" sheetId="7" r:id="rId1"/>
    <sheet name="Tabla dinámica del escenario" sheetId="8" r:id="rId2"/>
    <sheet name="Ejemplo" sheetId="1" r:id="rId3"/>
  </sheets>
  <definedNames>
    <definedName name="Beneficio_en_Euros">Ejemplo!$D$18</definedName>
    <definedName name="Beneficio_Prod1">Ejemplo!$C$16</definedName>
    <definedName name="Beneficio_Prod2">Ejemplo!$D$16</definedName>
    <definedName name="Beneficio_Prod3">Ejemplo!$E$16</definedName>
    <definedName name="Coste_materiales">Ejemplo!$C$5</definedName>
    <definedName name="Incremento_Actividad">Ejemplo!$C$2</definedName>
    <definedName name="Salario_hora">Ejemplo!$C$4</definedName>
    <definedName name="Tipo_de_cambio">Ejemplo!$C$3</definedName>
    <definedName name="Uds_vendidas_Prod1">Ejemplo!$C$9</definedName>
    <definedName name="Uds_vendidas_Prod2">Ejemplo!$D$9</definedName>
    <definedName name="Uds_vendidas_Prod3">Ejemplo!$E$9</definedName>
  </definedName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4" i="1" s="1"/>
  <c r="E9" i="1"/>
  <c r="E11" i="1" s="1"/>
  <c r="C9" i="1"/>
  <c r="C14" i="1" s="1"/>
  <c r="C11" i="1" l="1"/>
  <c r="C16" i="1" s="1"/>
  <c r="E14" i="1"/>
  <c r="E16" i="1" s="1"/>
  <c r="D11" i="1"/>
  <c r="D16" i="1" s="1"/>
  <c r="D18" i="1" l="1"/>
</calcChain>
</file>

<file path=xl/sharedStrings.xml><?xml version="1.0" encoding="utf-8"?>
<sst xmlns="http://schemas.openxmlformats.org/spreadsheetml/2006/main" count="62" uniqueCount="43">
  <si>
    <t>Incremento actividad</t>
  </si>
  <si>
    <t>Tipo de cambio</t>
  </si>
  <si>
    <t>Salario/hora</t>
  </si>
  <si>
    <t>Coste materiales</t>
  </si>
  <si>
    <t>Precio de venta</t>
  </si>
  <si>
    <t>Materiales necesarios (uds)</t>
  </si>
  <si>
    <t>Gastos indirectos fabr.</t>
  </si>
  <si>
    <t>Beneficio Neto</t>
  </si>
  <si>
    <t>Producto 1</t>
  </si>
  <si>
    <t>Producto 2</t>
  </si>
  <si>
    <t>Producto 3</t>
  </si>
  <si>
    <t>Horas producción (ud)</t>
  </si>
  <si>
    <t>Coste fabricación</t>
  </si>
  <si>
    <t>Facturación por ventas</t>
  </si>
  <si>
    <t>Total beneficio en euros</t>
  </si>
  <si>
    <t>Uds vendidas año anterior</t>
  </si>
  <si>
    <t>Ventas en unidades</t>
  </si>
  <si>
    <t>Peor caso</t>
  </si>
  <si>
    <t>Caso objetivo</t>
  </si>
  <si>
    <t>Mejor caso</t>
  </si>
  <si>
    <t>Caso neutro</t>
  </si>
  <si>
    <t>Incremento_Actividad</t>
  </si>
  <si>
    <t>Tipo_de_cambio</t>
  </si>
  <si>
    <t>Salario_hora</t>
  </si>
  <si>
    <t>Coste_materiales</t>
  </si>
  <si>
    <t>Uds_vendidas_Prod1</t>
  </si>
  <si>
    <t>Uds_vendidas_Prod2</t>
  </si>
  <si>
    <t>Beneficio_Prod1</t>
  </si>
  <si>
    <t>Beneficio_Prod2</t>
  </si>
  <si>
    <t>Beneficio_Prod3</t>
  </si>
  <si>
    <t>Beneficio_en_Euros</t>
  </si>
  <si>
    <t>Creado por earranz el 25/12/2014</t>
  </si>
  <si>
    <t>Resumen del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</si>
  <si>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</si>
  <si>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</si>
  <si>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</si>
  <si>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</si>
  <si>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</si>
  <si>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</si>
  <si>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Uds_vendidas_Prod3</t>
  </si>
  <si>
    <t>Etiquetas de fila</t>
  </si>
  <si>
    <t>$C$2:$C$5 por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</si>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</sst>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%"/>
    <numFmt numFmtId="165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3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 applyFill="1" applyBorder="1" applyAlignment="1"/>
    <xf numFmtId="165" fontId="0" fillId="0" borderId="0" xfId="0" applyNumberFormat="1" applyFill="1" applyBorder="1" applyAlignment="1"/>
    <xf numFmtId="2" fontId="0" fillId="0" borderId="0" xfId="0" applyNumberFormat="1" applyFill="1" applyBorder="1" applyAlignment="1"/>
    <xf numFmtId="3" fontId="0" fillId="0" borderId="0" xfId="0" applyNumberFormat="1" applyFill="1" applyBorder="1" applyAlignment="1"/>
    <xf numFmtId="8" fontId="0" fillId="0" borderId="6" xfId="0" applyNumberFormat="1" applyFill="1" applyBorder="1" applyAlignment="1"/>
    <xf numFmtId="0" fontId="0" fillId="0" borderId="7" xfId="0" applyFill="1" applyBorder="1" applyAlignment="1"/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0" fillId="4" borderId="0" xfId="0" applyNumberFormat="1" applyFill="1" applyBorder="1" applyAlignment="1"/>
    <xf numFmtId="165" fontId="0" fillId="4" borderId="0" xfId="0" applyNumberFormat="1" applyFill="1" applyBorder="1" applyAlignment="1"/>
    <xf numFmtId="2" fontId="0" fillId="4" borderId="0" xfId="0" applyNumberFormat="1" applyFill="1" applyBorder="1" applyAlignment="1"/>
    <xf numFmtId="0" fontId="6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eaz" refreshedDate="42001.390841087959" createdVersion="5" refreshedVersion="5" minRefreshableVersion="3" recordCount="4">
  <cacheSource type="scenario"/>
  <cacheFields count="9">
    <cacheField name="$C$2:$C$5" numFmtId="0">
      <sharedItems containsNonDate="0" count="4">
        <s v="Peor caso"/>
        <s v="Caso objetivo"/>
        <s v="Mejor caso"/>
        <s v="Caso neutro"/>
      </sharedItems>
    </cacheField>
    <cacheField name="$C$2:$C$5 por" numFmtId="0">
      <sharedItems containsNonDate="0" count="1">
        <s v="earranz"/>
      </sharedItems>
    </cacheField>
    <cacheField name="resultado Uds_vendidas_Prod1" numFmtId="0">
      <sharedItems containsSemiMixedTypes="0" containsNonDate="0" containsString="0" containsNumber="1" containsInteger="1" minValue="1542" maxValue="1603" count="4">
        <n v="1542"/>
        <n v="1573"/>
        <n v="1603"/>
        <n v="1558"/>
      </sharedItems>
    </cacheField>
    <cacheField name="resultado Uds_vendidas_Prod2" numFmtId="0">
      <sharedItems containsSemiMixedTypes="0" containsNonDate="0" containsString="0" containsNumber="1" containsInteger="1" minValue="3057" maxValue="3178" count="4">
        <n v="3057"/>
        <n v="3118"/>
        <n v="3178"/>
        <n v="3088"/>
      </sharedItems>
    </cacheField>
    <cacheField name="resultado Uds_vendidas_Prod3" numFmtId="0">
      <sharedItems containsSemiMixedTypes="0" containsNonDate="0" containsString="0" containsNumber="1" containsInteger="1" minValue="6552" maxValue="6811" count="4">
        <n v="6552"/>
        <n v="6682"/>
        <n v="6811"/>
        <n v="6617"/>
      </sharedItems>
    </cacheField>
    <cacheField name="resultado Beneficio_Prod1" numFmtId="0">
      <sharedItems containsSemiMixedTypes="0" containsNonDate="0" containsString="0" containsNumber="1" minValue="49283.400000000023" maxValue="160834" count="4">
        <n v="49283.400000000023"/>
        <n v="114438.70000000001"/>
        <n v="160834"/>
        <n v="91096.040000000008"/>
      </sharedItems>
    </cacheField>
    <cacheField name="resultado Beneficio_Prod2" numFmtId="0">
      <sharedItems containsSemiMixedTypes="0" containsNonDate="0" containsString="0" containsNumber="1" minValue="-17360.619999999995" maxValue="140042.40000000002" count="4">
        <n v="-17360.619999999995"/>
        <n v="75004.199999999953"/>
        <n v="140042.40000000002"/>
        <n v="43242.960000000021"/>
      </sharedItems>
    </cacheField>
    <cacheField name="resultado Beneficio_Prod3" numFmtId="0">
      <sharedItems containsSemiMixedTypes="0" containsNonDate="0" containsString="0" containsNumber="1" minValue="-103091.55999999994" maxValue="155157.90000000002" count="4">
        <n v="-103091.55999999994"/>
        <n v="49264.800000000047"/>
        <n v="155157.90000000002"/>
        <n v="-2241.1999999999534"/>
      </sharedItems>
    </cacheField>
    <cacheField name="resultado Beneficio_en_Euros" numFmtId="0">
      <sharedItems containsSemiMixedTypes="0" containsNonDate="0" containsString="0" containsNumber="1" minValue="-8309.2562755399777" maxValue="60020.307975783107" count="4">
        <n v="-8309.2562755399777"/>
        <n v="29894.514715090794"/>
        <n v="60020.307975783107"/>
        <n v="16115.38367695499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Celdas de resultado" updatedVersion="5" minRefreshableVersion="3" useAutoFormatting="1" rowGrandTotals="0" colGrandTotals="0" itemPrintTitles="1" createdVersion="5" indent="0" outline="1" outlineData="1" multipleFieldFilters="0" fieldListSortAscending="1">
  <location ref="A3:H7" firstHeaderRow="0" firstDataRow="1" firstDataCol="1" rowPageCount="1" colPageCount="1"/>
  <pivotFields count="9">
    <pivotField axis="axisRow" showAll="0" defaultSubtotal="0">
      <items count="4">
        <item x="3"/>
        <item x="1"/>
        <item x="2"/>
        <item x="0"/>
      </items>
    </pivotField>
    <pivotField axis="axisPage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" hier="-1"/>
  </pageFields>
  <dataFields count="7">
    <dataField name="Uds_vendidas_Prod1" fld="2" baseField="0" baseItem="0"/>
    <dataField name="Uds_vendidas_Prod2" fld="3" baseField="0" baseItem="0"/>
    <dataField name="Uds_vendidas_Prod3" fld="4" baseField="0" baseItem="0"/>
    <dataField name="Beneficio_Prod1" fld="5" baseField="0" baseItem="0"/>
    <dataField name="Beneficio_Prod2" fld="6" baseField="0" baseItem="0"/>
    <dataField name="Beneficio_Prod3" fld="7" baseField="0" baseItem="0"/>
    <dataField name="Beneficio_en_Euro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20"/>
  <sheetViews>
    <sheetView showGridLines="0" workbookViewId="0"/>
  </sheetViews>
  <sheetFormatPr baseColWidth="10" defaultRowHeight="15" outlineLevelRow="1" outlineLevelCol="1" x14ac:dyDescent="0.25"/>
  <cols>
    <col min="3" max="3" width="20.7109375" bestFit="1" customWidth="1"/>
    <col min="4" max="8" width="14.5703125" bestFit="1" customWidth="1" outlineLevel="1"/>
  </cols>
  <sheetData>
    <row r="1" spans="2:8" ht="15.75" thickBot="1" x14ac:dyDescent="0.3"/>
    <row r="2" spans="2:8" ht="15.75" x14ac:dyDescent="0.25">
      <c r="B2" s="30" t="s">
        <v>32</v>
      </c>
      <c r="C2" s="30"/>
      <c r="D2" s="20"/>
      <c r="E2" s="20"/>
      <c r="F2" s="20"/>
      <c r="G2" s="20"/>
      <c r="H2" s="20"/>
    </row>
    <row r="3" spans="2:8" ht="15.75" collapsed="1" x14ac:dyDescent="0.25">
      <c r="B3" s="29"/>
      <c r="C3" s="29"/>
      <c r="D3" s="21" t="s">
        <v>34</v>
      </c>
      <c r="E3" s="21" t="s">
        <v>17</v>
      </c>
      <c r="F3" s="21" t="s">
        <v>18</v>
      </c>
      <c r="G3" s="21" t="s">
        <v>19</v>
      </c>
      <c r="H3" s="21" t="s">
        <v>20</v>
      </c>
    </row>
    <row r="4" spans="2:8" ht="22.5" hidden="1" outlineLevel="1" x14ac:dyDescent="0.25">
      <c r="B4" s="31"/>
      <c r="C4" s="31"/>
      <c r="D4" s="13"/>
      <c r="E4" s="34"/>
      <c r="F4" s="34"/>
      <c r="G4" s="34"/>
      <c r="H4" s="25" t="s">
        <v>31</v>
      </c>
    </row>
    <row r="5" spans="2:8" x14ac:dyDescent="0.25">
      <c r="B5" s="32" t="s">
        <v>33</v>
      </c>
      <c r="C5" s="32"/>
      <c r="D5" s="19"/>
      <c r="E5" s="19"/>
      <c r="F5" s="19"/>
      <c r="G5" s="19"/>
      <c r="H5" s="19"/>
    </row>
    <row r="6" spans="2:8" outlineLevel="1" x14ac:dyDescent="0.25">
      <c r="B6" s="31"/>
      <c r="C6" s="31" t="s">
        <v>21</v>
      </c>
      <c r="D6" s="14">
        <v>0.01</v>
      </c>
      <c r="E6" s="22">
        <v>0.01</v>
      </c>
      <c r="F6" s="22">
        <v>0.03</v>
      </c>
      <c r="G6" s="22">
        <v>0.05</v>
      </c>
      <c r="H6" s="22">
        <v>0.02</v>
      </c>
    </row>
    <row r="7" spans="2:8" outlineLevel="1" x14ac:dyDescent="0.25">
      <c r="B7" s="31"/>
      <c r="C7" s="31" t="s">
        <v>22</v>
      </c>
      <c r="D7" s="15">
        <v>8.5649999999999995</v>
      </c>
      <c r="E7" s="23">
        <v>8.5649999999999995</v>
      </c>
      <c r="F7" s="23">
        <v>7.9850000000000003</v>
      </c>
      <c r="G7" s="23">
        <v>7.5979999999999999</v>
      </c>
      <c r="H7" s="23">
        <v>8.1969999999999992</v>
      </c>
    </row>
    <row r="8" spans="2:8" outlineLevel="1" x14ac:dyDescent="0.25">
      <c r="B8" s="31"/>
      <c r="C8" s="31" t="s">
        <v>23</v>
      </c>
      <c r="D8" s="16">
        <v>14.8</v>
      </c>
      <c r="E8" s="24">
        <v>14.8</v>
      </c>
      <c r="F8" s="24">
        <v>13.4</v>
      </c>
      <c r="G8" s="24">
        <v>12.5</v>
      </c>
      <c r="H8" s="24">
        <v>13.78</v>
      </c>
    </row>
    <row r="9" spans="2:8" outlineLevel="1" x14ac:dyDescent="0.25">
      <c r="B9" s="31"/>
      <c r="C9" s="31" t="s">
        <v>24</v>
      </c>
      <c r="D9" s="16">
        <v>4.2699999999999996</v>
      </c>
      <c r="E9" s="24">
        <v>4.2699999999999996</v>
      </c>
      <c r="F9" s="24">
        <v>3.15</v>
      </c>
      <c r="G9" s="24">
        <v>2.4</v>
      </c>
      <c r="H9" s="24">
        <v>3.55</v>
      </c>
    </row>
    <row r="10" spans="2:8" x14ac:dyDescent="0.25">
      <c r="B10" s="32" t="s">
        <v>35</v>
      </c>
      <c r="C10" s="32"/>
      <c r="D10" s="19"/>
      <c r="E10" s="19"/>
      <c r="F10" s="19"/>
      <c r="G10" s="19"/>
      <c r="H10" s="19"/>
    </row>
    <row r="11" spans="2:8" outlineLevel="1" x14ac:dyDescent="0.25">
      <c r="B11" s="31"/>
      <c r="C11" s="31" t="s">
        <v>25</v>
      </c>
      <c r="D11" s="17">
        <v>1542</v>
      </c>
      <c r="E11" s="17">
        <v>1542</v>
      </c>
      <c r="F11" s="17">
        <v>1573</v>
      </c>
      <c r="G11" s="17">
        <v>1603</v>
      </c>
      <c r="H11" s="17">
        <v>1558</v>
      </c>
    </row>
    <row r="12" spans="2:8" outlineLevel="1" x14ac:dyDescent="0.25">
      <c r="B12" s="31"/>
      <c r="C12" s="31" t="s">
        <v>26</v>
      </c>
      <c r="D12" s="17">
        <v>3057</v>
      </c>
      <c r="E12" s="17">
        <v>3057</v>
      </c>
      <c r="F12" s="17">
        <v>3118</v>
      </c>
      <c r="G12" s="17">
        <v>3178</v>
      </c>
      <c r="H12" s="17">
        <v>3088</v>
      </c>
    </row>
    <row r="13" spans="2:8" outlineLevel="1" x14ac:dyDescent="0.25">
      <c r="B13" s="31"/>
      <c r="C13" s="31" t="s">
        <v>39</v>
      </c>
      <c r="D13" s="17">
        <v>6552</v>
      </c>
      <c r="E13" s="17">
        <v>6552</v>
      </c>
      <c r="F13" s="17">
        <v>6682</v>
      </c>
      <c r="G13" s="17">
        <v>6811</v>
      </c>
      <c r="H13" s="17">
        <v>6617</v>
      </c>
    </row>
    <row r="14" spans="2:8" outlineLevel="1" x14ac:dyDescent="0.25">
      <c r="B14" s="31"/>
      <c r="C14" s="31" t="s">
        <v>27</v>
      </c>
      <c r="D14" s="17">
        <v>49283.4</v>
      </c>
      <c r="E14" s="17">
        <v>49283.4</v>
      </c>
      <c r="F14" s="17">
        <v>114438.7</v>
      </c>
      <c r="G14" s="17">
        <v>160834</v>
      </c>
      <c r="H14" s="17">
        <v>91096.04</v>
      </c>
    </row>
    <row r="15" spans="2:8" outlineLevel="1" x14ac:dyDescent="0.25">
      <c r="B15" s="31"/>
      <c r="C15" s="31" t="s">
        <v>28</v>
      </c>
      <c r="D15" s="17">
        <v>-17360.62</v>
      </c>
      <c r="E15" s="17">
        <v>-17360.62</v>
      </c>
      <c r="F15" s="17">
        <v>75004.2</v>
      </c>
      <c r="G15" s="17">
        <v>140042.4</v>
      </c>
      <c r="H15" s="17">
        <v>43242.96</v>
      </c>
    </row>
    <row r="16" spans="2:8" outlineLevel="1" x14ac:dyDescent="0.25">
      <c r="B16" s="31"/>
      <c r="C16" s="31" t="s">
        <v>29</v>
      </c>
      <c r="D16" s="17">
        <v>-103091.56</v>
      </c>
      <c r="E16" s="17">
        <v>-103091.56</v>
      </c>
      <c r="F16" s="17">
        <v>49264.800000000003</v>
      </c>
      <c r="G16" s="17">
        <v>155157.9</v>
      </c>
      <c r="H16" s="17">
        <v>-2241.1999999999498</v>
      </c>
    </row>
    <row r="17" spans="2:8" ht="15.75" outlineLevel="1" thickBot="1" x14ac:dyDescent="0.3">
      <c r="B17" s="33"/>
      <c r="C17" s="33" t="s">
        <v>30</v>
      </c>
      <c r="D17" s="18">
        <v>-8309.2562755399795</v>
      </c>
      <c r="E17" s="18">
        <v>-8309.2562755399795</v>
      </c>
      <c r="F17" s="18">
        <v>29894.514715090801</v>
      </c>
      <c r="G17" s="18">
        <v>60020.3079757831</v>
      </c>
      <c r="H17" s="18">
        <v>16115.383676955</v>
      </c>
    </row>
    <row r="18" spans="2:8" x14ac:dyDescent="0.25">
      <c r="B18" t="s">
        <v>36</v>
      </c>
    </row>
    <row r="19" spans="2:8" x14ac:dyDescent="0.25">
      <c r="B19" t="s">
        <v>37</v>
      </c>
    </row>
    <row r="20" spans="2:8" x14ac:dyDescent="0.25">
      <c r="B20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workbookViewId="0"/>
  </sheetViews>
  <sheetFormatPr baseColWidth="10" defaultRowHeight="15" x14ac:dyDescent="0.25"/>
  <cols>
    <col min="1" max="1" width="17.5703125" bestFit="1" customWidth="1"/>
    <col min="2" max="4" width="19.7109375" bestFit="1" customWidth="1"/>
    <col min="5" max="7" width="15.5703125" bestFit="1" customWidth="1"/>
    <col min="8" max="8" width="18.7109375" bestFit="1" customWidth="1"/>
  </cols>
  <sheetData>
    <row r="1" spans="1:8" x14ac:dyDescent="0.25">
      <c r="A1" s="26" t="s">
        <v>41</v>
      </c>
      <c r="B1" t="s">
        <v>42</v>
      </c>
    </row>
    <row r="3" spans="1:8" x14ac:dyDescent="0.25">
      <c r="A3" s="26" t="s">
        <v>40</v>
      </c>
      <c r="B3" t="s">
        <v>25</v>
      </c>
      <c r="C3" t="s">
        <v>26</v>
      </c>
      <c r="D3" t="s">
        <v>39</v>
      </c>
      <c r="E3" t="s">
        <v>27</v>
      </c>
      <c r="F3" t="s">
        <v>28</v>
      </c>
      <c r="G3" t="s">
        <v>29</v>
      </c>
      <c r="H3" t="s">
        <v>30</v>
      </c>
    </row>
    <row r="4" spans="1:8" x14ac:dyDescent="0.25">
      <c r="A4" s="27" t="s">
        <v>20</v>
      </c>
      <c r="B4" s="28">
        <v>1558</v>
      </c>
      <c r="C4" s="28">
        <v>3088</v>
      </c>
      <c r="D4" s="28">
        <v>6617</v>
      </c>
      <c r="E4" s="28">
        <v>91096.040000000008</v>
      </c>
      <c r="F4" s="28">
        <v>43242.960000000021</v>
      </c>
      <c r="G4" s="28">
        <v>-2241.1999999999534</v>
      </c>
      <c r="H4" s="28">
        <v>16115.383676954994</v>
      </c>
    </row>
    <row r="5" spans="1:8" x14ac:dyDescent="0.25">
      <c r="A5" s="27" t="s">
        <v>18</v>
      </c>
      <c r="B5" s="28">
        <v>1573</v>
      </c>
      <c r="C5" s="28">
        <v>3118</v>
      </c>
      <c r="D5" s="28">
        <v>6682</v>
      </c>
      <c r="E5" s="28">
        <v>114438.70000000001</v>
      </c>
      <c r="F5" s="28">
        <v>75004.199999999953</v>
      </c>
      <c r="G5" s="28">
        <v>49264.800000000047</v>
      </c>
      <c r="H5" s="28">
        <v>29894.514715090794</v>
      </c>
    </row>
    <row r="6" spans="1:8" x14ac:dyDescent="0.25">
      <c r="A6" s="27" t="s">
        <v>19</v>
      </c>
      <c r="B6" s="28">
        <v>1603</v>
      </c>
      <c r="C6" s="28">
        <v>3178</v>
      </c>
      <c r="D6" s="28">
        <v>6811</v>
      </c>
      <c r="E6" s="28">
        <v>160834</v>
      </c>
      <c r="F6" s="28">
        <v>140042.40000000002</v>
      </c>
      <c r="G6" s="28">
        <v>155157.90000000002</v>
      </c>
      <c r="H6" s="28">
        <v>60020.307975783107</v>
      </c>
    </row>
    <row r="7" spans="1:8" x14ac:dyDescent="0.25">
      <c r="A7" s="27" t="s">
        <v>17</v>
      </c>
      <c r="B7" s="28">
        <v>1542</v>
      </c>
      <c r="C7" s="28">
        <v>3057</v>
      </c>
      <c r="D7" s="28">
        <v>6552</v>
      </c>
      <c r="E7" s="28">
        <v>49283.400000000023</v>
      </c>
      <c r="F7" s="28">
        <v>-17360.619999999995</v>
      </c>
      <c r="G7" s="28">
        <v>-103091.55999999994</v>
      </c>
      <c r="H7" s="28">
        <v>-8309.2562755399777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workbookViewId="0">
      <selection activeCell="C2" sqref="C2"/>
    </sheetView>
  </sheetViews>
  <sheetFormatPr baseColWidth="10" defaultRowHeight="15" x14ac:dyDescent="0.25"/>
  <cols>
    <col min="1" max="1" width="2.140625" customWidth="1"/>
    <col min="2" max="2" width="24.7109375" customWidth="1"/>
    <col min="3" max="3" width="15.140625" bestFit="1" customWidth="1"/>
    <col min="4" max="4" width="14.140625" bestFit="1" customWidth="1"/>
    <col min="5" max="5" width="15.140625" bestFit="1" customWidth="1"/>
    <col min="8" max="8" width="13.5703125" customWidth="1"/>
    <col min="9" max="9" width="17.85546875" bestFit="1" customWidth="1"/>
    <col min="10" max="10" width="13" bestFit="1" customWidth="1"/>
    <col min="11" max="11" width="11.140625" bestFit="1" customWidth="1"/>
    <col min="12" max="12" width="14.140625" bestFit="1" customWidth="1"/>
  </cols>
  <sheetData>
    <row r="2" spans="2:12" x14ac:dyDescent="0.25">
      <c r="B2" s="1" t="s">
        <v>0</v>
      </c>
      <c r="C2" s="5">
        <v>0.01</v>
      </c>
      <c r="I2" s="11" t="s">
        <v>0</v>
      </c>
      <c r="J2" s="11" t="s">
        <v>1</v>
      </c>
      <c r="K2" s="11" t="s">
        <v>2</v>
      </c>
      <c r="L2" s="11" t="s">
        <v>3</v>
      </c>
    </row>
    <row r="3" spans="2:12" x14ac:dyDescent="0.25">
      <c r="B3" s="1" t="s">
        <v>1</v>
      </c>
      <c r="C3" s="6">
        <v>8.5649999999999995</v>
      </c>
    </row>
    <row r="4" spans="2:12" x14ac:dyDescent="0.25">
      <c r="B4" s="1" t="s">
        <v>2</v>
      </c>
      <c r="C4" s="3">
        <v>14.8</v>
      </c>
      <c r="H4" s="1" t="s">
        <v>17</v>
      </c>
      <c r="I4" s="5">
        <v>0.01</v>
      </c>
      <c r="J4" s="6">
        <v>8.5649999999999995</v>
      </c>
      <c r="K4" s="3">
        <v>14.76</v>
      </c>
      <c r="L4" s="3">
        <v>4.2699999999999996</v>
      </c>
    </row>
    <row r="5" spans="2:12" x14ac:dyDescent="0.25">
      <c r="B5" s="1" t="s">
        <v>3</v>
      </c>
      <c r="C5" s="3">
        <v>4.2699999999999996</v>
      </c>
      <c r="H5" s="1" t="s">
        <v>18</v>
      </c>
      <c r="I5" s="5">
        <v>0.03</v>
      </c>
      <c r="J5" s="6">
        <v>7.9850000000000003</v>
      </c>
      <c r="K5" s="3">
        <v>13.4</v>
      </c>
      <c r="L5" s="3">
        <v>3.15</v>
      </c>
    </row>
    <row r="6" spans="2:12" x14ac:dyDescent="0.25">
      <c r="B6" s="1"/>
      <c r="H6" s="1" t="s">
        <v>19</v>
      </c>
      <c r="I6" s="5">
        <v>0.05</v>
      </c>
      <c r="J6" s="6">
        <v>7.5979999999999999</v>
      </c>
      <c r="K6" s="3">
        <v>12.5</v>
      </c>
      <c r="L6" s="3">
        <v>2.4</v>
      </c>
    </row>
    <row r="7" spans="2:12" x14ac:dyDescent="0.25">
      <c r="B7" s="1"/>
      <c r="C7" s="12" t="s">
        <v>8</v>
      </c>
      <c r="D7" s="12" t="s">
        <v>9</v>
      </c>
      <c r="E7" s="12" t="s">
        <v>10</v>
      </c>
      <c r="H7" s="1" t="s">
        <v>20</v>
      </c>
      <c r="I7" s="5">
        <v>0.02</v>
      </c>
      <c r="J7" s="6">
        <v>8.1969999999999992</v>
      </c>
      <c r="K7" s="3">
        <v>13.78</v>
      </c>
      <c r="L7" s="3">
        <v>3.55</v>
      </c>
    </row>
    <row r="8" spans="2:12" x14ac:dyDescent="0.25">
      <c r="B8" s="1" t="s">
        <v>15</v>
      </c>
      <c r="C8" s="4">
        <v>1527</v>
      </c>
      <c r="D8" s="4">
        <v>3027</v>
      </c>
      <c r="E8" s="4">
        <v>6487</v>
      </c>
    </row>
    <row r="9" spans="2:12" x14ac:dyDescent="0.25">
      <c r="B9" s="1" t="s">
        <v>16</v>
      </c>
      <c r="C9" s="2">
        <f>ROUND(C8*(1+$C$2),0)</f>
        <v>1542</v>
      </c>
      <c r="D9" s="2">
        <f t="shared" ref="D9:E9" si="0">ROUND(D8*(1+$C$2),0)</f>
        <v>3057</v>
      </c>
      <c r="E9" s="2">
        <f t="shared" si="0"/>
        <v>6552</v>
      </c>
    </row>
    <row r="10" spans="2:12" x14ac:dyDescent="0.25">
      <c r="B10" s="1" t="s">
        <v>4</v>
      </c>
      <c r="C10" s="3">
        <v>300</v>
      </c>
      <c r="D10" s="3">
        <v>220</v>
      </c>
      <c r="E10" s="3">
        <v>140</v>
      </c>
    </row>
    <row r="11" spans="2:12" x14ac:dyDescent="0.25">
      <c r="B11" s="1" t="s">
        <v>13</v>
      </c>
      <c r="C11" s="2">
        <f>+C9*C10</f>
        <v>462600</v>
      </c>
      <c r="D11" s="2">
        <f t="shared" ref="D11:E11" si="1">+D9*D10</f>
        <v>672540</v>
      </c>
      <c r="E11" s="2">
        <f t="shared" si="1"/>
        <v>917280</v>
      </c>
    </row>
    <row r="12" spans="2:12" x14ac:dyDescent="0.25">
      <c r="B12" s="1" t="s">
        <v>11</v>
      </c>
      <c r="C12" s="4">
        <v>4</v>
      </c>
      <c r="D12" s="4">
        <v>6</v>
      </c>
      <c r="E12" s="4">
        <v>5</v>
      </c>
    </row>
    <row r="13" spans="2:12" x14ac:dyDescent="0.25">
      <c r="B13" s="1" t="s">
        <v>5</v>
      </c>
      <c r="C13" s="4">
        <v>30</v>
      </c>
      <c r="D13" s="4">
        <v>18</v>
      </c>
      <c r="E13" s="4">
        <v>14</v>
      </c>
    </row>
    <row r="14" spans="2:12" x14ac:dyDescent="0.25">
      <c r="B14" s="1" t="s">
        <v>12</v>
      </c>
      <c r="C14" s="2">
        <f>(+C12*C9*$C$4+C13*C9*$C$5)</f>
        <v>288816.59999999998</v>
      </c>
      <c r="D14" s="2">
        <f t="shared" ref="D14:E14" si="2">(+D12*D9*$C$4+D13*D9*$C$5)</f>
        <v>506422.62</v>
      </c>
      <c r="E14" s="2">
        <f t="shared" si="2"/>
        <v>876526.55999999994</v>
      </c>
    </row>
    <row r="15" spans="2:12" x14ac:dyDescent="0.25">
      <c r="B15" s="1" t="s">
        <v>6</v>
      </c>
      <c r="C15" s="2">
        <v>124500</v>
      </c>
      <c r="D15" s="2">
        <v>183478</v>
      </c>
      <c r="E15" s="2">
        <v>143845</v>
      </c>
    </row>
    <row r="16" spans="2:12" x14ac:dyDescent="0.25">
      <c r="B16" s="1" t="s">
        <v>7</v>
      </c>
      <c r="C16" s="2">
        <f>+C11-C14-C15</f>
        <v>49283.400000000023</v>
      </c>
      <c r="D16" s="2">
        <f t="shared" ref="D16:E16" si="3">+D11-D14-D15</f>
        <v>-17360.619999999995</v>
      </c>
      <c r="E16" s="2">
        <f t="shared" si="3"/>
        <v>-103091.55999999994</v>
      </c>
    </row>
    <row r="17" spans="2:5" ht="15.75" thickBot="1" x14ac:dyDescent="0.3"/>
    <row r="18" spans="2:5" ht="25.5" customHeight="1" thickBot="1" x14ac:dyDescent="0.3">
      <c r="B18" s="7" t="s">
        <v>14</v>
      </c>
      <c r="C18" s="8"/>
      <c r="D18" s="9">
        <f>(C16+D16+E16)/C3</f>
        <v>-8309.2562755399777</v>
      </c>
      <c r="E18" s="10"/>
    </row>
  </sheetData>
  <scenarios current="0" show="0" sqref="C9:E9 C16:E16 D18">
    <scenario name="Peor caso" locked="1" count="4" user="earranz">
      <inputCells r="C2" val="0,01" numFmtId="164"/>
      <inputCells r="C3" val="8,565" numFmtId="165"/>
      <inputCells r="C4" val="14,8" numFmtId="2"/>
      <inputCells r="C5" val="4,27" numFmtId="2"/>
    </scenario>
    <scenario name="Caso objetivo" locked="1" count="4" user="earranz">
      <inputCells r="C2" val="0,03" numFmtId="164"/>
      <inputCells r="C3" val="7,985" numFmtId="165"/>
      <inputCells r="C4" val="13,4" numFmtId="2"/>
      <inputCells r="C5" val="3,15" numFmtId="2"/>
    </scenario>
    <scenario name="Mejor caso" locked="1" count="4" user="earranz">
      <inputCells r="C2" val="0,05" numFmtId="164"/>
      <inputCells r="C3" val="7,598" numFmtId="165"/>
      <inputCells r="C4" val="12,5" numFmtId="2"/>
      <inputCells r="C5" val="2,4" numFmtId="2"/>
    </scenario>
    <scenario name="Caso neutro" locked="1" count="4" user="earranz" comment="Creado por earranz el 25/12/2014">
      <inputCells r="C2" val="0,02" numFmtId="164"/>
      <inputCells r="C3" val="8,197" numFmtId="165"/>
      <inputCells r="C4" val="13,78" numFmtId="2"/>
      <inputCells r="C5" val="3,55" numFmtId="2"/>
    </scenario>
  </scenario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Resumen del escenario</vt:lpstr>
      <vt:lpstr>Tabla dinámica del escenario</vt:lpstr>
      <vt:lpstr>Ejemplo</vt:lpstr>
      <vt:lpstr>Beneficio_en_Euros</vt:lpstr>
      <vt:lpstr>Beneficio_Prod1</vt:lpstr>
      <vt:lpstr>Beneficio_Prod2</vt:lpstr>
      <vt:lpstr>Beneficio_Prod3</vt:lpstr>
      <vt:lpstr>Coste_materiales</vt:lpstr>
      <vt:lpstr>Incremento_Actividad</vt:lpstr>
      <vt:lpstr>Salario_hora</vt:lpstr>
      <vt:lpstr>Tipo_de_cambio</vt:lpstr>
      <vt:lpstr>Uds_vendidas_Prod1</vt:lpstr>
      <vt:lpstr>Uds_vendidas_Prod2</vt:lpstr>
      <vt:lpstr>Uds_vendidas_Prod3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earranz</dc:creator>
  <cp:lastModifiedBy>eaz</cp:lastModifiedBy>
  <dcterms:created xsi:type="dcterms:W3CDTF">2014-12-24T18:57:48Z</dcterms:created>
  <dcterms:modified xsi:type="dcterms:W3CDTF">2014-12-28T08:32:24Z</dcterms:modified>
</cp:coreProperties>
</file>